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331"/>
  <workbookPr showObjects="placeholders" codeName="ThisWorkbook" defaultThemeVersion="124226"/>
  <mc:AlternateContent xmlns:mc="http://schemas.openxmlformats.org/markup-compatibility/2006">
    <mc:Choice Requires="x15">
      <x15ac:absPath xmlns:x15ac="http://schemas.microsoft.com/office/spreadsheetml/2010/11/ac" url="O:\4251\Website recommended updates\"/>
    </mc:Choice>
  </mc:AlternateContent>
  <bookViews>
    <workbookView xWindow="0" yWindow="0" windowWidth="28800" windowHeight="12210" tabRatio="880"/>
  </bookViews>
  <sheets>
    <sheet name="A. General Criteria" sheetId="1" r:id="rId1"/>
    <sheet name="B. Cost Review" sheetId="10" r:id="rId2"/>
    <sheet name="C. Cost Effectiveness Review" sheetId="11" r:id="rId3"/>
    <sheet name="Data Validation Key" sheetId="2" state="hidden" r:id="rId4"/>
    <sheet name="Project Types" sheetId="3" state="hidden" r:id="rId5"/>
    <sheet name="D. Acquisition" sheetId="23" r:id="rId6"/>
    <sheet name="E. Drainage" sheetId="26" r:id="rId7"/>
    <sheet name="F. Elevation" sheetId="24" r:id="rId8"/>
    <sheet name="G. Planning" sheetId="8" r:id="rId9"/>
    <sheet name="H. Safe Room" sheetId="25" r:id="rId10"/>
    <sheet name="I. Seismic" sheetId="27" r:id="rId11"/>
    <sheet name="J. Wildfire" sheetId="28" r:id="rId12"/>
    <sheet name="K. Mitigation Reconstruction" sheetId="29" r:id="rId13"/>
    <sheet name="Header Template" sheetId="22" state="hidden" r:id="rId14"/>
  </sheets>
  <externalReferences>
    <externalReference r:id="rId15"/>
  </externalReferences>
  <definedNames>
    <definedName name="_xlnm._FilterDatabase" localSheetId="4" hidden="1">'Project Types'!$H$1:$H$174</definedName>
    <definedName name="a" localSheetId="5">'A. General Criteria'!#REF!</definedName>
    <definedName name="a" localSheetId="6">'A. General Criteria'!#REF!</definedName>
    <definedName name="a" localSheetId="7">'A. General Criteria'!#REF!</definedName>
    <definedName name="a" localSheetId="9">'A. General Criteria'!#REF!</definedName>
    <definedName name="a" localSheetId="10">'A. General Criteria'!#REF!</definedName>
    <definedName name="a" localSheetId="11">'A. General Criteria'!#REF!</definedName>
    <definedName name="a" localSheetId="12">'A. General Criteria'!#REF!</definedName>
    <definedName name="a">'A. General Criteria'!#REF!</definedName>
    <definedName name="Catex">'Data Validation Key'!$C$21:$C$40</definedName>
    <definedName name="CHECK">[1]Validation!$A$1:$A$2</definedName>
    <definedName name="data2" localSheetId="1">'B. Cost Review'!#REF!</definedName>
    <definedName name="data2" localSheetId="2">'C. Cost Effectiveness Review'!#REF!</definedName>
    <definedName name="data2" localSheetId="5">'A. General Criteria'!#REF!</definedName>
    <definedName name="data2" localSheetId="6">'A. General Criteria'!#REF!</definedName>
    <definedName name="data2" localSheetId="7">'A. General Criteria'!#REF!</definedName>
    <definedName name="data2" localSheetId="8">'G. Planning'!#REF!</definedName>
    <definedName name="data2" localSheetId="9">'A. General Criteria'!#REF!</definedName>
    <definedName name="data2" localSheetId="10">'A. General Criteria'!#REF!</definedName>
    <definedName name="data2" localSheetId="11">'A. General Criteria'!#REF!</definedName>
    <definedName name="data2" localSheetId="12">'A. General Criteria'!#REF!</definedName>
    <definedName name="data2">'A. General Criteria'!#REF!</definedName>
    <definedName name="data3" localSheetId="5">'A. General Criteria'!#REF!</definedName>
    <definedName name="data3" localSheetId="6">'A. General Criteria'!#REF!</definedName>
    <definedName name="data3" localSheetId="7">'A. General Criteria'!#REF!</definedName>
    <definedName name="data3" localSheetId="9">'A. General Criteria'!#REF!</definedName>
    <definedName name="data3" localSheetId="10">'A. General Criteria'!#REF!</definedName>
    <definedName name="data3" localSheetId="11">'A. General Criteria'!#REF!</definedName>
    <definedName name="data3" localSheetId="12">'A. General Criteria'!#REF!</definedName>
    <definedName name="data3">'A. General Criteria'!#REF!</definedName>
    <definedName name="ExtraCircum">'Data Validation Key'!$D$21:$D$31</definedName>
    <definedName name="f" localSheetId="5">'A. General Criteria'!#REF!</definedName>
    <definedName name="f" localSheetId="6">'A. General Criteria'!#REF!</definedName>
    <definedName name="f" localSheetId="7">'A. General Criteria'!#REF!</definedName>
    <definedName name="f" localSheetId="9">'A. General Criteria'!#REF!</definedName>
    <definedName name="f" localSheetId="10">'A. General Criteria'!#REF!</definedName>
    <definedName name="f" localSheetId="11">'A. General Criteria'!#REF!</definedName>
    <definedName name="f" localSheetId="12">'A. General Criteria'!#REF!</definedName>
    <definedName name="f">'A. General Criteria'!#REF!</definedName>
    <definedName name="HMGP" localSheetId="1">'B. Cost Review'!#REF!</definedName>
    <definedName name="HMGP" localSheetId="2">'C. Cost Effectiveness Review'!#REF!</definedName>
    <definedName name="HMGP" localSheetId="5">'A. General Criteria'!#REF!</definedName>
    <definedName name="HMGP" localSheetId="6">'A. General Criteria'!#REF!</definedName>
    <definedName name="HMGP" localSheetId="7">'A. General Criteria'!#REF!</definedName>
    <definedName name="HMGP" localSheetId="8">'G. Planning'!#REF!</definedName>
    <definedName name="HMGP" localSheetId="9">'A. General Criteria'!#REF!</definedName>
    <definedName name="HMGP" localSheetId="10">'A. General Criteria'!#REF!</definedName>
    <definedName name="HMGP" localSheetId="11">'A. General Criteria'!#REF!</definedName>
    <definedName name="HMGP" localSheetId="12">'A. General Criteria'!#REF!</definedName>
    <definedName name="HMGP">'A. General Criteria'!#REF!</definedName>
    <definedName name="HMGPSuffix">'Data Validation Key'!$D$13:$D$17</definedName>
    <definedName name="LocalPlanType">'Data Validation Key'!$C$13:$C$17</definedName>
    <definedName name="NFIPStatus">'Data Validation Key'!$C$189:$C$196</definedName>
    <definedName name="_xlnm.Print_Area" localSheetId="0">'A. General Criteria'!$A$1:$D$70</definedName>
    <definedName name="_xlnm.Print_Area" localSheetId="1">'B. Cost Review'!$A$1:$D$32</definedName>
    <definedName name="_xlnm.Print_Area" localSheetId="2">'C. Cost Effectiveness Review'!$A$1:$D$24</definedName>
    <definedName name="_xlnm.Print_Area" localSheetId="5">'D. Acquisition'!$A$1:$D$40</definedName>
    <definedName name="_xlnm.Print_Area" localSheetId="6">'E. Drainage'!$A$1:$D$38</definedName>
    <definedName name="_xlnm.Print_Area" localSheetId="7">'F. Elevation'!$A$1:$D$41</definedName>
    <definedName name="_xlnm.Print_Area" localSheetId="8">'G. Planning'!$A$1:$D$30</definedName>
    <definedName name="_xlnm.Print_Area" localSheetId="9">'H. Safe Room'!$A$1:$D$53</definedName>
    <definedName name="_xlnm.Print_Area" localSheetId="10">'I. Seismic'!$A$1:$D$35</definedName>
    <definedName name="_xlnm.Print_Area" localSheetId="11">'J. Wildfire'!$A$1:$D$40</definedName>
    <definedName name="_xlnm.Print_Area" localSheetId="12">'K. Mitigation Reconstruction'!$A$1:$D$42</definedName>
    <definedName name="_xlnm.Print_Titles" localSheetId="0">'A. General Criteria'!$22:$22</definedName>
    <definedName name="_xlnm.Print_Titles" localSheetId="1">'B. Cost Review'!$17:$17</definedName>
    <definedName name="_xlnm.Print_Titles" localSheetId="2">'C. Cost Effectiveness Review'!$17:$17</definedName>
    <definedName name="_xlnm.Print_Titles" localSheetId="5">'D. Acquisition'!$17:$17</definedName>
    <definedName name="_xlnm.Print_Titles" localSheetId="3">'Data Validation Key'!$1:$2</definedName>
    <definedName name="_xlnm.Print_Titles" localSheetId="6">'E. Drainage'!$17:$17</definedName>
    <definedName name="_xlnm.Print_Titles" localSheetId="7">'F. Elevation'!$17:$17</definedName>
    <definedName name="_xlnm.Print_Titles" localSheetId="8">'G. Planning'!$17:$17</definedName>
    <definedName name="_xlnm.Print_Titles" localSheetId="9">'H. Safe Room'!$17:$17</definedName>
    <definedName name="_xlnm.Print_Titles" localSheetId="10">'I. Seismic'!$17:$17</definedName>
    <definedName name="_xlnm.Print_Titles" localSheetId="11">'J. Wildfire'!$17:$17</definedName>
    <definedName name="_xlnm.Print_Titles" localSheetId="12">'K. Mitigation Reconstruction'!$17:$17</definedName>
    <definedName name="_xlnm.Print_Titles" localSheetId="4">'Project Types'!$1:$1</definedName>
    <definedName name="program2" localSheetId="1">'B. Cost Review'!#REF!</definedName>
    <definedName name="program2" localSheetId="2">'C. Cost Effectiveness Review'!#REF!</definedName>
    <definedName name="program2" localSheetId="5">'A. General Criteria'!#REF!</definedName>
    <definedName name="program2" localSheetId="6">'A. General Criteria'!#REF!</definedName>
    <definedName name="program2" localSheetId="7">'A. General Criteria'!#REF!</definedName>
    <definedName name="program2" localSheetId="8">'G. Planning'!#REF!</definedName>
    <definedName name="program2" localSheetId="9">'A. General Criteria'!#REF!</definedName>
    <definedName name="program2" localSheetId="10">'A. General Criteria'!#REF!</definedName>
    <definedName name="program2" localSheetId="11">'A. General Criteria'!#REF!</definedName>
    <definedName name="program2" localSheetId="12">'A. General Criteria'!#REF!</definedName>
    <definedName name="program2">'A. General Criteria'!#REF!</definedName>
    <definedName name="Programs">'Data Validation Key'!$A$4:$A$9</definedName>
    <definedName name="ProjectType">'Data Validation Key'!$C$44:$C$186</definedName>
    <definedName name="ProjectTypes" localSheetId="5">'Data Validation Key'!#REF!</definedName>
    <definedName name="ProjectTypes" localSheetId="6">'Data Validation Key'!#REF!</definedName>
    <definedName name="ProjectTypes" localSheetId="7">'Data Validation Key'!#REF!</definedName>
    <definedName name="ProjectTypes" localSheetId="9">'Data Validation Key'!#REF!</definedName>
    <definedName name="ProjectTypes" localSheetId="10">'Data Validation Key'!#REF!</definedName>
    <definedName name="ProjectTypes" localSheetId="11">'Data Validation Key'!#REF!</definedName>
    <definedName name="ProjectTypes" localSheetId="12">'Data Validation Key'!#REF!</definedName>
    <definedName name="ProjectTypes">'Data Validation Key'!#REF!</definedName>
    <definedName name="Response">'Data Validation Key'!$B$4:$B$7</definedName>
    <definedName name="ResponseUnk">'Data Validation Key'!$B$13:$B$17</definedName>
    <definedName name="StatePlan" localSheetId="5">'Data Validation Key'!#REF!</definedName>
    <definedName name="StatePlan" localSheetId="6">'Data Validation Key'!#REF!</definedName>
    <definedName name="StatePlan" localSheetId="7">'Data Validation Key'!#REF!</definedName>
    <definedName name="StatePlan" localSheetId="9">'Data Validation Key'!#REF!</definedName>
    <definedName name="StatePlan" localSheetId="10">'Data Validation Key'!#REF!</definedName>
    <definedName name="StatePlan" localSheetId="11">'Data Validation Key'!#REF!</definedName>
    <definedName name="StatePlan" localSheetId="12">'Data Validation Key'!#REF!</definedName>
    <definedName name="StatePlan">'Data Validation Key'!#REF!</definedName>
    <definedName name="StatePlanType">'Data Validation Key'!$D$4:$D$8</definedName>
    <definedName name="SubgranteeType">'Data Validation Key'!$C$4:$C$9</definedName>
    <definedName name="Type">'Data Validation Key'!$C$4:$C$9</definedName>
    <definedName name="Validation">#REF!</definedName>
    <definedName name="X">#REF!</definedName>
    <definedName name="YesNo" localSheetId="5">#REF!</definedName>
    <definedName name="YesNo" localSheetId="6">#REF!</definedName>
    <definedName name="YesNo" localSheetId="7">#REF!</definedName>
    <definedName name="YesNo" localSheetId="9">#REF!</definedName>
    <definedName name="YesNo" localSheetId="10">#REF!</definedName>
    <definedName name="YesNo" localSheetId="11">#REF!</definedName>
    <definedName name="YesNo" localSheetId="12">#REF!</definedName>
    <definedName name="YesNo">#REF!</definedName>
    <definedName name="YesNo1" localSheetId="1">'B. Cost Review'!#REF!</definedName>
    <definedName name="YesNo1" localSheetId="2">'C. Cost Effectiveness Review'!#REF!</definedName>
    <definedName name="YesNo1" localSheetId="5">'A. General Criteria'!#REF!</definedName>
    <definedName name="YesNo1" localSheetId="6">'A. General Criteria'!#REF!</definedName>
    <definedName name="YesNo1" localSheetId="7">'A. General Criteria'!#REF!</definedName>
    <definedName name="YesNo1" localSheetId="8">'G. Planning'!#REF!</definedName>
    <definedName name="YesNo1" localSheetId="9">'A. General Criteria'!#REF!</definedName>
    <definedName name="YesNo1" localSheetId="10">'A. General Criteria'!#REF!</definedName>
    <definedName name="YesNo1" localSheetId="11">'A. General Criteria'!#REF!</definedName>
    <definedName name="YesNo1" localSheetId="12">'A. General Criteria'!#REF!</definedName>
    <definedName name="YesNo1">'A. General Criteria'!#REF!</definedName>
    <definedName name="YesNo2" localSheetId="1">'B. Cost Review'!#REF!</definedName>
    <definedName name="YesNo2" localSheetId="2">'C. Cost Effectiveness Review'!#REF!</definedName>
    <definedName name="YesNo2" localSheetId="5">'A. General Criteria'!#REF!</definedName>
    <definedName name="YesNo2" localSheetId="6">'A. General Criteria'!#REF!</definedName>
    <definedName name="YesNo2" localSheetId="7">'A. General Criteria'!#REF!</definedName>
    <definedName name="YesNo2" localSheetId="8">'G. Planning'!#REF!</definedName>
    <definedName name="YesNo2" localSheetId="9">'A. General Criteria'!#REF!</definedName>
    <definedName name="YesNo2" localSheetId="10">'A. General Criteria'!#REF!</definedName>
    <definedName name="YesNo2" localSheetId="11">'A. General Criteria'!#REF!</definedName>
    <definedName name="YesNo2" localSheetId="12">'A. General Criteria'!#REF!</definedName>
    <definedName name="YesNo2">'A. General Criteria'!#REF!</definedName>
    <definedName name="YNA2" localSheetId="1">'B. Cost Review'!#REF!</definedName>
    <definedName name="YNA2" localSheetId="2">'C. Cost Effectiveness Review'!#REF!</definedName>
    <definedName name="YNA2" localSheetId="5">'A. General Criteria'!#REF!</definedName>
    <definedName name="YNA2" localSheetId="6">'A. General Criteria'!#REF!</definedName>
    <definedName name="YNA2" localSheetId="7">'A. General Criteria'!#REF!</definedName>
    <definedName name="YNA2" localSheetId="8">'G. Planning'!#REF!</definedName>
    <definedName name="YNA2" localSheetId="9">'A. General Criteria'!#REF!</definedName>
    <definedName name="YNA2" localSheetId="10">'A. General Criteria'!#REF!</definedName>
    <definedName name="YNA2" localSheetId="11">'A. General Criteria'!#REF!</definedName>
    <definedName name="YNA2" localSheetId="12">'A. General Criteria'!#REF!</definedName>
    <definedName name="YNA2">'A. General Criteria'!#REF!</definedName>
  </definedNames>
  <calcPr calcId="171026"/>
</workbook>
</file>

<file path=xl/calcChain.xml><?xml version="1.0" encoding="utf-8"?>
<calcChain xmlns="http://schemas.openxmlformats.org/spreadsheetml/2006/main">
  <c r="C22" i="1" l="1"/>
  <c r="C70" i="1"/>
  <c r="D70" i="1"/>
  <c r="D69" i="1"/>
  <c r="C69" i="1"/>
  <c r="C6" i="1"/>
  <c r="C7" i="1"/>
  <c r="G3" i="29"/>
  <c r="G3" i="28"/>
  <c r="G3" i="27"/>
  <c r="G3" i="25"/>
  <c r="G3" i="24"/>
  <c r="G3" i="26"/>
  <c r="G3" i="23"/>
  <c r="G3" i="8"/>
  <c r="F1" i="10"/>
  <c r="F1" i="11"/>
  <c r="F1" i="23"/>
  <c r="F1" i="26"/>
  <c r="F1" i="24"/>
  <c r="F1" i="8"/>
  <c r="F1" i="25"/>
  <c r="F1" i="27"/>
  <c r="F1" i="28"/>
  <c r="F1" i="29"/>
  <c r="E17" i="29"/>
  <c r="D17" i="29"/>
  <c r="A17" i="29"/>
  <c r="A15" i="29"/>
  <c r="E17" i="28"/>
  <c r="D17" i="28"/>
  <c r="A17" i="28"/>
  <c r="A15" i="28"/>
  <c r="E17" i="27"/>
  <c r="D17" i="27"/>
  <c r="A17" i="27"/>
  <c r="A15" i="27"/>
  <c r="E17" i="25"/>
  <c r="D17" i="25"/>
  <c r="A17" i="25"/>
  <c r="A15" i="25"/>
  <c r="E17" i="8"/>
  <c r="D17" i="8"/>
  <c r="A17" i="8"/>
  <c r="A15" i="8"/>
  <c r="E17" i="24"/>
  <c r="D17" i="24"/>
  <c r="A17" i="24"/>
  <c r="A15" i="24"/>
  <c r="E17" i="26"/>
  <c r="D17" i="26"/>
  <c r="A17" i="26"/>
  <c r="A15" i="26"/>
  <c r="E17" i="23"/>
  <c r="D17" i="23"/>
  <c r="A17" i="23"/>
  <c r="A15" i="23"/>
  <c r="E17" i="11"/>
  <c r="D17" i="11"/>
  <c r="A17" i="11"/>
  <c r="A15" i="11"/>
  <c r="A15" i="10"/>
  <c r="E17" i="10"/>
  <c r="D17" i="10"/>
  <c r="A17" i="10"/>
  <c r="C13" i="29"/>
  <c r="C17" i="29"/>
  <c r="B13" i="29"/>
  <c r="C12" i="29"/>
  <c r="B12" i="29"/>
  <c r="C11" i="29"/>
  <c r="B11" i="29"/>
  <c r="F10" i="29"/>
  <c r="C10" i="29"/>
  <c r="B10" i="29"/>
  <c r="C9" i="29"/>
  <c r="B9" i="29"/>
  <c r="D8" i="29"/>
  <c r="B8" i="29"/>
  <c r="F7" i="29"/>
  <c r="D7" i="29"/>
  <c r="B7" i="29"/>
  <c r="D6" i="29"/>
  <c r="B6" i="29"/>
  <c r="E5" i="29"/>
  <c r="C5" i="29"/>
  <c r="B5" i="29"/>
  <c r="C4" i="29"/>
  <c r="B4" i="29"/>
  <c r="F3" i="29"/>
  <c r="C3" i="29"/>
  <c r="B3" i="29"/>
  <c r="C2" i="29"/>
  <c r="B2" i="29"/>
  <c r="C1" i="29"/>
  <c r="B1" i="29"/>
  <c r="C13" i="28"/>
  <c r="C17" i="28"/>
  <c r="B13" i="28"/>
  <c r="C12" i="28"/>
  <c r="B12" i="28"/>
  <c r="C11" i="28"/>
  <c r="B11" i="28"/>
  <c r="F10" i="28"/>
  <c r="C10" i="28"/>
  <c r="B10" i="28"/>
  <c r="C9" i="28"/>
  <c r="B9" i="28"/>
  <c r="D8" i="28"/>
  <c r="B8" i="28"/>
  <c r="F7" i="28"/>
  <c r="D7" i="28"/>
  <c r="B7" i="28"/>
  <c r="D6" i="28"/>
  <c r="B6" i="28"/>
  <c r="E5" i="28"/>
  <c r="C5" i="28"/>
  <c r="B5" i="28"/>
  <c r="C4" i="28"/>
  <c r="B4" i="28"/>
  <c r="F3" i="28"/>
  <c r="C3" i="28"/>
  <c r="B3" i="28"/>
  <c r="C2" i="28"/>
  <c r="B2" i="28"/>
  <c r="C1" i="28"/>
  <c r="B1" i="28"/>
  <c r="C13" i="27"/>
  <c r="C17" i="27"/>
  <c r="B13" i="27"/>
  <c r="C12" i="27"/>
  <c r="B12" i="27"/>
  <c r="C11" i="27"/>
  <c r="B11" i="27"/>
  <c r="F10" i="27"/>
  <c r="C10" i="27"/>
  <c r="B10" i="27"/>
  <c r="C9" i="27"/>
  <c r="B9" i="27"/>
  <c r="D8" i="27"/>
  <c r="B8" i="27"/>
  <c r="F7" i="27"/>
  <c r="D7" i="27"/>
  <c r="B7" i="27"/>
  <c r="D6" i="27"/>
  <c r="B6" i="27"/>
  <c r="E5" i="27"/>
  <c r="C5" i="27"/>
  <c r="B5" i="27"/>
  <c r="C4" i="27"/>
  <c r="B4" i="27"/>
  <c r="F3" i="27"/>
  <c r="C3" i="27"/>
  <c r="B3" i="27"/>
  <c r="C2" i="27"/>
  <c r="B2" i="27"/>
  <c r="C1" i="27"/>
  <c r="B1" i="27"/>
  <c r="C13" i="26"/>
  <c r="C17" i="26"/>
  <c r="B13" i="26"/>
  <c r="C12" i="26"/>
  <c r="B12" i="26"/>
  <c r="C11" i="26"/>
  <c r="B11" i="26"/>
  <c r="F10" i="26"/>
  <c r="C10" i="26"/>
  <c r="B10" i="26"/>
  <c r="C9" i="26"/>
  <c r="B9" i="26"/>
  <c r="D8" i="26"/>
  <c r="B8" i="26"/>
  <c r="F7" i="26"/>
  <c r="D7" i="26"/>
  <c r="B7" i="26"/>
  <c r="D6" i="26"/>
  <c r="B6" i="26"/>
  <c r="E5" i="26"/>
  <c r="C5" i="26"/>
  <c r="B5" i="26"/>
  <c r="C4" i="26"/>
  <c r="B4" i="26"/>
  <c r="F3" i="26"/>
  <c r="C3" i="26"/>
  <c r="B3" i="26"/>
  <c r="C2" i="26"/>
  <c r="B2" i="26"/>
  <c r="C1" i="26"/>
  <c r="B1" i="26"/>
  <c r="C13" i="25"/>
  <c r="C17" i="25"/>
  <c r="B13" i="25"/>
  <c r="C12" i="25"/>
  <c r="B12" i="25"/>
  <c r="C11" i="25"/>
  <c r="B11" i="25"/>
  <c r="F10" i="25"/>
  <c r="C10" i="25"/>
  <c r="B10" i="25"/>
  <c r="C9" i="25"/>
  <c r="B9" i="25"/>
  <c r="D8" i="25"/>
  <c r="B8" i="25"/>
  <c r="F7" i="25"/>
  <c r="D7" i="25"/>
  <c r="B7" i="25"/>
  <c r="D6" i="25"/>
  <c r="B6" i="25"/>
  <c r="E5" i="25"/>
  <c r="C5" i="25"/>
  <c r="B5" i="25"/>
  <c r="C4" i="25"/>
  <c r="B4" i="25"/>
  <c r="F3" i="25"/>
  <c r="C3" i="25"/>
  <c r="B3" i="25"/>
  <c r="C2" i="25"/>
  <c r="B2" i="25"/>
  <c r="C1" i="25"/>
  <c r="B1" i="25"/>
  <c r="C13" i="24"/>
  <c r="C17" i="24"/>
  <c r="B13" i="24"/>
  <c r="C12" i="24"/>
  <c r="B12" i="24"/>
  <c r="C11" i="24"/>
  <c r="B11" i="24"/>
  <c r="F10" i="24"/>
  <c r="C10" i="24"/>
  <c r="B10" i="24"/>
  <c r="C9" i="24"/>
  <c r="B9" i="24"/>
  <c r="D8" i="24"/>
  <c r="B8" i="24"/>
  <c r="F7" i="24"/>
  <c r="D7" i="24"/>
  <c r="B7" i="24"/>
  <c r="D6" i="24"/>
  <c r="B6" i="24"/>
  <c r="E5" i="24"/>
  <c r="C5" i="24"/>
  <c r="B5" i="24"/>
  <c r="C4" i="24"/>
  <c r="B4" i="24"/>
  <c r="F3" i="24"/>
  <c r="C3" i="24"/>
  <c r="B3" i="24"/>
  <c r="C2" i="24"/>
  <c r="B2" i="24"/>
  <c r="C1" i="24"/>
  <c r="B1" i="24"/>
  <c r="C13" i="23"/>
  <c r="C17" i="23"/>
  <c r="B13" i="23"/>
  <c r="C12" i="23"/>
  <c r="B12" i="23"/>
  <c r="C11" i="23"/>
  <c r="B11" i="23"/>
  <c r="F10" i="23"/>
  <c r="C10" i="23"/>
  <c r="B10" i="23"/>
  <c r="C9" i="23"/>
  <c r="B9" i="23"/>
  <c r="D8" i="23"/>
  <c r="B8" i="23"/>
  <c r="F7" i="23"/>
  <c r="D7" i="23"/>
  <c r="B7" i="23"/>
  <c r="D6" i="23"/>
  <c r="B6" i="23"/>
  <c r="E5" i="23"/>
  <c r="C5" i="23"/>
  <c r="B5" i="23"/>
  <c r="C4" i="23"/>
  <c r="B4" i="23"/>
  <c r="F3" i="23"/>
  <c r="C3" i="23"/>
  <c r="B3" i="23"/>
  <c r="C2" i="23"/>
  <c r="B2" i="23"/>
  <c r="C1" i="23"/>
  <c r="B1" i="23"/>
  <c r="C13" i="22"/>
  <c r="C17" i="22"/>
  <c r="B13" i="22"/>
  <c r="C12" i="22"/>
  <c r="B12" i="22"/>
  <c r="C11" i="22"/>
  <c r="B11" i="22"/>
  <c r="F10" i="22"/>
  <c r="C10" i="22"/>
  <c r="B10" i="22"/>
  <c r="C9" i="22"/>
  <c r="B9" i="22"/>
  <c r="D8" i="22"/>
  <c r="B8" i="22"/>
  <c r="F7" i="22"/>
  <c r="D7" i="22"/>
  <c r="B7" i="22"/>
  <c r="D6" i="22"/>
  <c r="B6" i="22"/>
  <c r="E5" i="22"/>
  <c r="C5" i="22"/>
  <c r="B5" i="22"/>
  <c r="C4" i="22"/>
  <c r="B4" i="22"/>
  <c r="F3" i="22"/>
  <c r="C3" i="22"/>
  <c r="B3" i="22"/>
  <c r="C2" i="22"/>
  <c r="B2" i="22"/>
  <c r="C1" i="22"/>
  <c r="B1" i="22"/>
  <c r="E5" i="11"/>
  <c r="E5" i="8"/>
  <c r="F10" i="8"/>
  <c r="F7" i="8"/>
  <c r="F3" i="8"/>
  <c r="F10" i="11"/>
  <c r="F7" i="11"/>
  <c r="F3" i="11"/>
  <c r="F10" i="10"/>
  <c r="F7" i="10"/>
  <c r="F3" i="10"/>
  <c r="E5" i="10"/>
  <c r="C13" i="11"/>
  <c r="C17" i="11"/>
  <c r="B13" i="11"/>
  <c r="C12" i="11"/>
  <c r="B12" i="11"/>
  <c r="C11" i="11"/>
  <c r="B11" i="11"/>
  <c r="C10" i="11"/>
  <c r="B10" i="11"/>
  <c r="C9" i="11"/>
  <c r="B9" i="11"/>
  <c r="D8" i="11"/>
  <c r="B8" i="11"/>
  <c r="D7" i="11"/>
  <c r="B7" i="11"/>
  <c r="D6" i="11"/>
  <c r="B6" i="11"/>
  <c r="C5" i="11"/>
  <c r="B5" i="11"/>
  <c r="C4" i="11"/>
  <c r="B4" i="11"/>
  <c r="C3" i="11"/>
  <c r="B3" i="11"/>
  <c r="C2" i="11"/>
  <c r="B2" i="11"/>
  <c r="C1" i="11"/>
  <c r="B1" i="11"/>
  <c r="C13" i="10"/>
  <c r="C17" i="10"/>
  <c r="B13" i="10"/>
  <c r="C12" i="10"/>
  <c r="B12" i="10"/>
  <c r="C11" i="10"/>
  <c r="B11" i="10"/>
  <c r="C10" i="10"/>
  <c r="B10" i="10"/>
  <c r="C9" i="10"/>
  <c r="B9" i="10"/>
  <c r="D8" i="10"/>
  <c r="B8" i="10"/>
  <c r="D7" i="10"/>
  <c r="D26" i="10"/>
  <c r="B7" i="10"/>
  <c r="D6" i="10"/>
  <c r="B6" i="10"/>
  <c r="C5" i="10"/>
  <c r="B5" i="10"/>
  <c r="C4" i="10"/>
  <c r="B4" i="10"/>
  <c r="C3" i="10"/>
  <c r="B3" i="10"/>
  <c r="C2" i="10"/>
  <c r="B2" i="10"/>
  <c r="C1" i="10"/>
  <c r="B1" i="10"/>
  <c r="B13" i="8"/>
  <c r="B12" i="8"/>
  <c r="B11" i="8"/>
  <c r="B10" i="8"/>
  <c r="B9" i="8"/>
  <c r="B3" i="8"/>
  <c r="B4" i="8"/>
  <c r="B5" i="8"/>
  <c r="B6" i="8"/>
  <c r="B7" i="8"/>
  <c r="B8" i="8"/>
  <c r="B2" i="8"/>
  <c r="B1" i="8"/>
  <c r="C13" i="8"/>
  <c r="C17" i="8"/>
  <c r="C12" i="8"/>
  <c r="C11" i="8"/>
  <c r="C10" i="8"/>
  <c r="C9" i="8"/>
  <c r="D8" i="8"/>
  <c r="D7" i="8"/>
  <c r="D6" i="8"/>
  <c r="C5" i="8"/>
  <c r="C4" i="8"/>
  <c r="C3" i="8"/>
  <c r="C2" i="8"/>
  <c r="C1" i="8"/>
  <c r="E8" i="1"/>
  <c r="E6" i="1"/>
  <c r="C8" i="1"/>
  <c r="G24" i="11"/>
  <c r="G32" i="10"/>
  <c r="C7" i="11"/>
  <c r="C7" i="29"/>
  <c r="C7" i="27"/>
  <c r="C7" i="25"/>
  <c r="C7" i="23"/>
  <c r="C7" i="28"/>
  <c r="C7" i="26"/>
  <c r="C7" i="24"/>
  <c r="C7" i="22"/>
  <c r="C8" i="8"/>
  <c r="C8" i="29"/>
  <c r="C8" i="27"/>
  <c r="C8" i="25"/>
  <c r="C8" i="23"/>
  <c r="C8" i="28"/>
  <c r="C8" i="26"/>
  <c r="C8" i="24"/>
  <c r="C8" i="22"/>
  <c r="C6" i="8"/>
  <c r="C6" i="29"/>
  <c r="C6" i="27"/>
  <c r="C6" i="25"/>
  <c r="C6" i="23"/>
  <c r="C6" i="28"/>
  <c r="C6" i="26"/>
  <c r="C6" i="24"/>
  <c r="C6" i="22"/>
  <c r="E6" i="11"/>
  <c r="E6" i="29"/>
  <c r="E6" i="27"/>
  <c r="E6" i="25"/>
  <c r="E6" i="23"/>
  <c r="E6" i="28"/>
  <c r="E6" i="26"/>
  <c r="E6" i="24"/>
  <c r="E6" i="22"/>
  <c r="E8" i="10"/>
  <c r="E8" i="29"/>
  <c r="E8" i="27"/>
  <c r="E8" i="25"/>
  <c r="E8" i="23"/>
  <c r="E8" i="26"/>
  <c r="E8" i="24"/>
  <c r="E8" i="22"/>
  <c r="E8" i="28"/>
  <c r="E6" i="8"/>
  <c r="C6" i="10"/>
  <c r="D21" i="10"/>
  <c r="E6" i="10"/>
  <c r="C7" i="10"/>
  <c r="C8" i="11"/>
  <c r="E8" i="11"/>
  <c r="E8" i="8"/>
  <c r="C8" i="10"/>
  <c r="C6" i="11"/>
  <c r="C7" i="8"/>
</calcChain>
</file>

<file path=xl/comments1.xml><?xml version="1.0" encoding="utf-8"?>
<comments xmlns="http://schemas.openxmlformats.org/spreadsheetml/2006/main">
  <authors>
    <author>FEMA</author>
  </authors>
  <commentList>
    <comment ref="B24" authorId="0" shapeId="0">
      <text>
        <r>
          <rPr>
            <b/>
            <sz val="8"/>
            <color indexed="81"/>
            <rFont val="Tahoma"/>
            <family val="2"/>
          </rPr>
          <t>HMA Guidance Part III. A</t>
        </r>
      </text>
    </comment>
    <comment ref="B25" authorId="0" shapeId="0">
      <text>
        <r>
          <rPr>
            <b/>
            <sz val="8"/>
            <color indexed="81"/>
            <rFont val="Tahoma"/>
            <family val="2"/>
          </rPr>
          <t xml:space="preserve">HMA Guidance Part III.  A.1 </t>
        </r>
      </text>
    </comment>
    <comment ref="B26" authorId="0" shapeId="0">
      <text>
        <r>
          <rPr>
            <b/>
            <sz val="8"/>
            <color indexed="81"/>
            <rFont val="Tahoma"/>
            <family val="2"/>
          </rPr>
          <t>HMA Guidance Part IV</t>
        </r>
        <r>
          <rPr>
            <sz val="8"/>
            <color indexed="81"/>
            <rFont val="Tahoma"/>
            <family val="2"/>
          </rPr>
          <t xml:space="preserve">
</t>
        </r>
      </text>
    </comment>
    <comment ref="B27" authorId="0" shapeId="0">
      <text>
        <r>
          <rPr>
            <b/>
            <sz val="8"/>
            <color indexed="81"/>
            <rFont val="Tahoma"/>
            <family val="2"/>
          </rPr>
          <t>HMA Guidance Part III.  D. 1</t>
        </r>
        <r>
          <rPr>
            <sz val="8"/>
            <color indexed="81"/>
            <rFont val="Tahoma"/>
            <family val="2"/>
          </rPr>
          <t xml:space="preserve">. Also reference to the HMGP included in </t>
        </r>
        <r>
          <rPr>
            <b/>
            <sz val="8"/>
            <color indexed="81"/>
            <rFont val="Tahoma"/>
            <family val="2"/>
          </rPr>
          <t xml:space="preserve">Part VIII A.8 </t>
        </r>
        <r>
          <rPr>
            <sz val="8"/>
            <color indexed="81"/>
            <rFont val="Tahoma"/>
            <family val="2"/>
          </rPr>
          <t>and</t>
        </r>
        <r>
          <rPr>
            <b/>
            <sz val="8"/>
            <color indexed="81"/>
            <rFont val="Tahoma"/>
            <family val="2"/>
          </rPr>
          <t xml:space="preserve"> A.9;</t>
        </r>
        <r>
          <rPr>
            <sz val="8"/>
            <color indexed="81"/>
            <rFont val="Tahoma"/>
            <family val="2"/>
          </rPr>
          <t xml:space="preserve"> for FMA, see </t>
        </r>
        <r>
          <rPr>
            <b/>
            <sz val="8"/>
            <color indexed="81"/>
            <rFont val="Tahoma"/>
            <family val="2"/>
          </rPr>
          <t>Part VIII C.3</t>
        </r>
        <r>
          <rPr>
            <sz val="8"/>
            <color indexed="81"/>
            <rFont val="Tahoma"/>
            <family val="2"/>
          </rPr>
          <t xml:space="preserve">, for RFC, see </t>
        </r>
        <r>
          <rPr>
            <b/>
            <sz val="8"/>
            <color indexed="81"/>
            <rFont val="Tahoma"/>
            <family val="2"/>
          </rPr>
          <t xml:space="preserve">Part VIII D.1 </t>
        </r>
        <r>
          <rPr>
            <sz val="8"/>
            <color indexed="81"/>
            <rFont val="Tahoma"/>
            <family val="2"/>
          </rPr>
          <t xml:space="preserve">and for SRL, see </t>
        </r>
        <r>
          <rPr>
            <b/>
            <sz val="8"/>
            <color indexed="81"/>
            <rFont val="Tahoma"/>
            <family val="2"/>
          </rPr>
          <t>Part VIII E.1.</t>
        </r>
        <r>
          <rPr>
            <sz val="8"/>
            <color indexed="81"/>
            <rFont val="Tahoma"/>
            <family val="2"/>
          </rPr>
          <t xml:space="preserve"> </t>
        </r>
      </text>
    </comment>
    <comment ref="B28" authorId="0" shapeId="0">
      <text>
        <r>
          <rPr>
            <b/>
            <sz val="8"/>
            <color indexed="81"/>
            <rFont val="Tahoma"/>
            <family val="2"/>
          </rPr>
          <t xml:space="preserve">HMA Guidance Part III D.1
</t>
        </r>
        <r>
          <rPr>
            <sz val="8"/>
            <color indexed="81"/>
            <rFont val="Tahoma"/>
            <family val="2"/>
          </rPr>
          <t>Read the Scope of Work section of the subgrant and use the Project Types tab in this E&amp;C Checklist workbook (last tab) to verify the correct Project Type was selected.  Check the subgrant that you are reviewing and make sure the subapplicant selected the appropriate project type.</t>
        </r>
      </text>
    </comment>
    <comment ref="B33" authorId="0" shapeId="0">
      <text>
        <r>
          <rPr>
            <b/>
            <sz val="8"/>
            <color indexed="81"/>
            <rFont val="Tahoma"/>
            <family val="2"/>
          </rPr>
          <t>HMA Guidance Part III. D.7</t>
        </r>
        <r>
          <rPr>
            <sz val="8"/>
            <color indexed="81"/>
            <rFont val="Tahoma"/>
            <family val="2"/>
          </rPr>
          <t xml:space="preserve">
Reference the Community Status Book-NFIP-which has each participating community listed by CID number, see hyperlink in comments section for the current listing.  This document should be  used to verify that a community is currently participating in the NFIP.  </t>
        </r>
        <r>
          <rPr>
            <b/>
            <sz val="8"/>
            <color indexed="81"/>
            <rFont val="Tahoma"/>
            <family val="2"/>
          </rPr>
          <t>Note: There is no NFIP participation requirement for HMGP &amp; PDM planning subapplications or project subapplications located outside of the Special Flood Hazard Area.</t>
        </r>
      </text>
    </comment>
    <comment ref="B34" authorId="0" shapeId="0">
      <text>
        <r>
          <rPr>
            <b/>
            <sz val="8"/>
            <color indexed="81"/>
            <rFont val="Tahoma"/>
            <family val="2"/>
          </rPr>
          <t xml:space="preserve">HMA Guidance Part 111 D.7.1
Pre-Award Requirement: </t>
        </r>
        <r>
          <rPr>
            <sz val="8"/>
            <color indexed="81"/>
            <rFont val="Tahoma"/>
            <family val="2"/>
          </rPr>
          <t>An Acknowledgement of Conditions for Mitigation of Property in an SFHA has to be signed by each participating property owner and be attached to the application. this applies to any project involving a structure.</t>
        </r>
        <r>
          <rPr>
            <sz val="8"/>
            <color indexed="81"/>
            <rFont val="Tahoma"/>
            <family val="2"/>
          </rPr>
          <t xml:space="preserve">
The SFHA is defined as the land in the floodplain within a community subject to a 1-percent or greater chance of flooding in any given year. An area having special flood, mudflow, or flood-related erosion hazards, and shown on a Flood Hazard Boundary Map or a FIRM as Zone A, AO, A1-A30, AE, A99, AH, AR, AR/A, AR/AE, AR/AH,
AR/AO, AR/A1-A30, V1-V30, VE, or V.</t>
        </r>
      </text>
    </comment>
    <comment ref="B37" authorId="0" shapeId="0">
      <text>
        <r>
          <rPr>
            <b/>
            <sz val="8"/>
            <color indexed="81"/>
            <rFont val="Tahoma"/>
            <family val="2"/>
          </rPr>
          <t>HMA Guidance Part III D.1</t>
        </r>
        <r>
          <rPr>
            <sz val="8"/>
            <color indexed="81"/>
            <rFont val="Tahoma"/>
            <family val="2"/>
          </rPr>
          <t xml:space="preserve">
</t>
        </r>
      </text>
    </comment>
    <comment ref="B38" authorId="0" shapeId="0">
      <text>
        <r>
          <rPr>
            <b/>
            <sz val="8"/>
            <color indexed="81"/>
            <rFont val="Tahoma"/>
            <family val="2"/>
          </rPr>
          <t>HMA Guidance Part IV H.1</t>
        </r>
        <r>
          <rPr>
            <sz val="8"/>
            <color indexed="81"/>
            <rFont val="Tahoma"/>
            <family val="2"/>
          </rPr>
          <t xml:space="preserve">
Do not generalize, but address the specific benefits (e.g., who, what, how, where and when).  A well defined SOW can also help expedite the technical review process to include the Environmental and Historic Preservation Review (see hyperlink for detailed information to provide in your scope of work section to help in the review process). Be explicit and concise; assume that the reader has no knowledge of your situation or your community.  Tie past damage history events to the proposed mitigation project. </t>
        </r>
      </text>
    </comment>
    <comment ref="B39" authorId="0" shapeId="0">
      <text>
        <r>
          <rPr>
            <sz val="8"/>
            <color indexed="81"/>
            <rFont val="Tahoma"/>
            <family val="2"/>
          </rPr>
          <t>Indicate POP in the Comments and Notes field</t>
        </r>
        <r>
          <rPr>
            <sz val="8"/>
            <color indexed="81"/>
            <rFont val="Tahoma"/>
            <family val="2"/>
          </rPr>
          <t xml:space="preserve">
</t>
        </r>
      </text>
    </comment>
    <comment ref="B40" authorId="0" shapeId="0">
      <text>
        <r>
          <rPr>
            <b/>
            <sz val="8"/>
            <color indexed="81"/>
            <rFont val="Tahoma"/>
            <family val="2"/>
          </rPr>
          <t xml:space="preserve">HMA Guidance Part IV H.2
</t>
        </r>
        <r>
          <rPr>
            <sz val="8"/>
            <color indexed="81"/>
            <rFont val="Tahoma"/>
            <family val="2"/>
          </rPr>
          <t xml:space="preserve">Review the SOW section verify that project tasks are included in the work schedule. </t>
        </r>
      </text>
    </comment>
    <comment ref="B41" authorId="0" shapeId="0">
      <text>
        <r>
          <rPr>
            <b/>
            <sz val="8"/>
            <color indexed="81"/>
            <rFont val="Tahoma"/>
            <family val="2"/>
          </rPr>
          <t xml:space="preserve">HMA Guidance Part III D.6 </t>
        </r>
        <r>
          <rPr>
            <sz val="8"/>
            <color indexed="81"/>
            <rFont val="Tahoma"/>
            <family val="2"/>
          </rPr>
          <t>and</t>
        </r>
        <r>
          <rPr>
            <b/>
            <sz val="8"/>
            <color indexed="81"/>
            <rFont val="Tahoma"/>
            <family val="2"/>
          </rPr>
          <t xml:space="preserve"> Part IV H1.1</t>
        </r>
        <r>
          <rPr>
            <sz val="8"/>
            <color indexed="81"/>
            <rFont val="Tahoma"/>
            <family val="2"/>
          </rPr>
          <t xml:space="preserve">
</t>
        </r>
      </text>
    </comment>
    <comment ref="B43" authorId="0" shapeId="0">
      <text>
        <r>
          <rPr>
            <sz val="8"/>
            <color indexed="81"/>
            <rFont val="Tahoma"/>
            <family val="2"/>
          </rPr>
          <t xml:space="preserve">In accordance with </t>
        </r>
        <r>
          <rPr>
            <b/>
            <sz val="8"/>
            <color indexed="81"/>
            <rFont val="Tahoma"/>
            <family val="2"/>
          </rPr>
          <t>44 CFR Part 201,</t>
        </r>
        <r>
          <rPr>
            <sz val="8"/>
            <color indexed="81"/>
            <rFont val="Tahoma"/>
            <family val="2"/>
          </rPr>
          <t xml:space="preserve"> all Applicants for HMGP, PDM, FMA, SRL, or RFC must have a FEMA approved State or Tribal Plan.  See </t>
        </r>
        <r>
          <rPr>
            <b/>
            <sz val="8"/>
            <color indexed="81"/>
            <rFont val="Tahoma"/>
            <family val="2"/>
          </rPr>
          <t>HMA Guidance Part III D.5</t>
        </r>
        <r>
          <rPr>
            <sz val="8"/>
            <color indexed="81"/>
            <rFont val="Tahoma"/>
            <family val="2"/>
          </rPr>
          <t xml:space="preserve"> for more information.</t>
        </r>
      </text>
    </comment>
    <comment ref="B44" authorId="0" shapeId="0">
      <text>
        <r>
          <rPr>
            <sz val="8"/>
            <color indexed="81"/>
            <rFont val="Tahoma"/>
            <family val="2"/>
          </rPr>
          <t>Please check the NEMIS Plans Repository or your Regional Planning database/resources for this information.</t>
        </r>
      </text>
    </comment>
    <comment ref="B45" authorId="0" shapeId="0">
      <text>
        <r>
          <rPr>
            <sz val="8"/>
            <color indexed="81"/>
            <rFont val="Tahoma"/>
            <family val="2"/>
          </rPr>
          <t xml:space="preserve">Select the appropriate plan type from the drop down menu on the right.
Standard Plan and Enhanced Plan definitions and requirements can be found in 44 CFR  </t>
        </r>
        <r>
          <rPr>
            <sz val="8"/>
            <color indexed="81"/>
            <rFont val="Arial"/>
            <family val="2"/>
          </rPr>
          <t>§</t>
        </r>
        <r>
          <rPr>
            <sz val="8"/>
            <color indexed="81"/>
            <rFont val="Tahoma"/>
            <family val="2"/>
          </rPr>
          <t xml:space="preserve"> 201.4 and </t>
        </r>
        <r>
          <rPr>
            <sz val="8"/>
            <color indexed="81"/>
            <rFont val="Arial"/>
            <family val="2"/>
          </rPr>
          <t>§</t>
        </r>
        <r>
          <rPr>
            <sz val="8"/>
            <color indexed="81"/>
            <rFont val="Tahoma"/>
            <family val="2"/>
          </rPr>
          <t xml:space="preserve"> 201.5.</t>
        </r>
      </text>
    </comment>
    <comment ref="B46" authorId="0" shapeId="0">
      <text>
        <r>
          <rPr>
            <sz val="8"/>
            <color indexed="81"/>
            <rFont val="Tahoma"/>
            <family val="2"/>
          </rPr>
          <t>Please check the NEMIS Plans Repository or your Regional Planning database/resources for this information.</t>
        </r>
      </text>
    </comment>
    <comment ref="B47" authorId="0" shapeId="0">
      <text>
        <r>
          <rPr>
            <sz val="8"/>
            <color indexed="81"/>
            <rFont val="Tahoma"/>
            <family val="2"/>
          </rPr>
          <t xml:space="preserve">In accordance with </t>
        </r>
        <r>
          <rPr>
            <b/>
            <sz val="8"/>
            <color indexed="81"/>
            <rFont val="Tahoma"/>
            <family val="2"/>
          </rPr>
          <t>44 CFR Part 201</t>
        </r>
        <r>
          <rPr>
            <sz val="8"/>
            <color indexed="81"/>
            <rFont val="Tahoma"/>
            <family val="2"/>
          </rPr>
          <t xml:space="preserve">, all Subapplicants for HMGP, PDM, FMA, and SRL must have a FEMA approved local hazard mitigation plan.  The RFC program does not currently have a requirement for a local hazard mitigation plan.  See </t>
        </r>
        <r>
          <rPr>
            <b/>
            <sz val="8"/>
            <color indexed="81"/>
            <rFont val="Tahoma"/>
            <family val="2"/>
          </rPr>
          <t>HMA Guidance Part III D.5</t>
        </r>
        <r>
          <rPr>
            <sz val="8"/>
            <color indexed="81"/>
            <rFont val="Tahoma"/>
            <family val="2"/>
          </rPr>
          <t xml:space="preserve"> for more information.
For Project and Plan Update applications:  Check the NEMIS Plan repository or Regional planning databases/resources for this information.  </t>
        </r>
      </text>
    </comment>
    <comment ref="B48" authorId="0" shapeId="0">
      <text>
        <r>
          <rPr>
            <sz val="8"/>
            <color indexed="81"/>
            <rFont val="Tahoma"/>
            <family val="2"/>
          </rPr>
          <t>Please check the NEMIS Plans Repository or your Regional Planning database/resources for this information.</t>
        </r>
      </text>
    </comment>
    <comment ref="B49" authorId="0" shapeId="0">
      <text>
        <r>
          <rPr>
            <sz val="8"/>
            <color indexed="81"/>
            <rFont val="Tahoma"/>
            <family val="2"/>
          </rPr>
          <t>Select the appropriate plan type from the drop down menu on the right.</t>
        </r>
      </text>
    </comment>
    <comment ref="B50" authorId="0" shapeId="0">
      <text>
        <r>
          <rPr>
            <sz val="8"/>
            <color indexed="81"/>
            <rFont val="Tahoma"/>
            <family val="2"/>
          </rPr>
          <t>Please check the NEMIS Plans Repository or your Regional Planning database/resources for this information.</t>
        </r>
      </text>
    </comment>
    <comment ref="B52" authorId="0" shapeId="0">
      <text>
        <r>
          <rPr>
            <sz val="8"/>
            <color indexed="81"/>
            <rFont val="Tahoma"/>
            <family val="2"/>
          </rPr>
          <t xml:space="preserve">According to </t>
        </r>
        <r>
          <rPr>
            <b/>
            <sz val="8"/>
            <color indexed="81"/>
            <rFont val="Tahoma"/>
            <family val="2"/>
          </rPr>
          <t>44 CFR § 201.6(a)(3)</t>
        </r>
        <r>
          <rPr>
            <sz val="8"/>
            <color indexed="81"/>
            <rFont val="Tahoma"/>
            <family val="2"/>
          </rPr>
          <t>, Regional Directors may grant an exception to the plan requirement in extraordinary circumstances, such as a small and impoverished community, when justification is provided. In these cases, a plan will be completed within 12 months of the award of the project grant. If a plan is not provided within this timeframe, the project grant will be terminated, and any costs incurred after notice of grant termination will not be reimbursed by FEMA.  Additional guidance is provided in the Extraordinary Circumstances policy memorandum issued October 28, 2005.</t>
        </r>
      </text>
    </comment>
    <comment ref="B54" authorId="0" shapeId="0">
      <text>
        <r>
          <rPr>
            <b/>
            <sz val="8"/>
            <color indexed="81"/>
            <rFont val="Tahoma"/>
            <family val="2"/>
          </rPr>
          <t>HMA Guidance Part III D.1:</t>
        </r>
        <r>
          <rPr>
            <sz val="8"/>
            <color indexed="81"/>
            <rFont val="Tahoma"/>
            <family val="2"/>
          </rPr>
          <t xml:space="preserve">
There are 3 categories;  Project subgrants, Planning subgrants and State Management Cost subgrants that can be submitted for funding consideration.  For HMGP see Part VIII for additional information on 5% initiative projects that are an additional project suffix for that program. </t>
        </r>
      </text>
    </comment>
    <comment ref="B55" authorId="0" shapeId="0">
      <text>
        <r>
          <rPr>
            <b/>
            <sz val="8"/>
            <color indexed="81"/>
            <rFont val="Tahoma"/>
            <family val="2"/>
          </rPr>
          <t>Description:</t>
        </r>
        <r>
          <rPr>
            <sz val="8"/>
            <color indexed="81"/>
            <rFont val="Tahoma"/>
            <family val="2"/>
          </rPr>
          <t xml:space="preserve">
The subapplication should describe the hazards that are effecting the project area and state how the  proposed mitigation measure will help reduce future disaster losses.</t>
        </r>
      </text>
    </comment>
    <comment ref="B56" authorId="0" shapeId="0">
      <text>
        <r>
          <rPr>
            <b/>
            <sz val="8"/>
            <color indexed="81"/>
            <rFont val="Tahoma"/>
            <family val="2"/>
          </rPr>
          <t>HMA Guidance Part VIII B.6</t>
        </r>
      </text>
    </comment>
    <comment ref="B57" authorId="0" shapeId="0">
      <text>
        <r>
          <rPr>
            <b/>
            <sz val="8"/>
            <color indexed="81"/>
            <rFont val="Tahoma"/>
            <family val="2"/>
          </rPr>
          <t>HMA Guidance Part IV H1.1</t>
        </r>
        <r>
          <rPr>
            <sz val="8"/>
            <color indexed="81"/>
            <rFont val="Tahoma"/>
            <family val="2"/>
          </rPr>
          <t xml:space="preserve">
There are several types of documents that could be considered under this section.  An application should contain a Standard Form (SF) 424, Application for Federal Assistance, SF 424D, Assurances for Construction Programs, or SF 424B, Assurances for Non-Construction Programs, as appropriate.  Maintenance Assurances have to be submitted that demonstrate the frequency of required maintenance, who is responsible and identify the funding source that will support this future activity. For Property acquisition see </t>
        </r>
        <r>
          <rPr>
            <b/>
            <sz val="8"/>
            <color indexed="81"/>
            <rFont val="Tahoma"/>
            <family val="2"/>
          </rPr>
          <t>HMA Guidance Part IX A.18</t>
        </r>
        <r>
          <rPr>
            <sz val="8"/>
            <color indexed="81"/>
            <rFont val="Tahoma"/>
            <family val="2"/>
          </rPr>
          <t xml:space="preserve"> and </t>
        </r>
        <r>
          <rPr>
            <b/>
            <sz val="8"/>
            <color indexed="81"/>
            <rFont val="Tahoma"/>
            <family val="2"/>
          </rPr>
          <t>A.20</t>
        </r>
        <r>
          <rPr>
            <sz val="8"/>
            <color indexed="81"/>
            <rFont val="Tahoma"/>
            <family val="2"/>
          </rPr>
          <t>; for wildfire projects, see</t>
        </r>
        <r>
          <rPr>
            <b/>
            <sz val="8"/>
            <color indexed="81"/>
            <rFont val="Tahoma"/>
            <family val="2"/>
          </rPr>
          <t xml:space="preserve"> Part IX B.5</t>
        </r>
        <r>
          <rPr>
            <sz val="8"/>
            <color indexed="81"/>
            <rFont val="Tahoma"/>
            <family val="2"/>
          </rPr>
          <t xml:space="preserve"> and for safe room construction projects, see </t>
        </r>
        <r>
          <rPr>
            <b/>
            <sz val="8"/>
            <color indexed="81"/>
            <rFont val="Tahoma"/>
            <family val="2"/>
          </rPr>
          <t>Part IX C.4.3</t>
        </r>
      </text>
    </comment>
    <comment ref="B58" authorId="0" shapeId="0">
      <text>
        <r>
          <rPr>
            <b/>
            <sz val="8"/>
            <color indexed="81"/>
            <rFont val="Tahoma"/>
            <family val="2"/>
          </rPr>
          <t>An Example of a Community Profile:</t>
        </r>
        <r>
          <rPr>
            <sz val="8"/>
            <color indexed="81"/>
            <rFont val="Tahoma"/>
            <family val="2"/>
          </rPr>
          <t xml:space="preserve">
Should include a description of the natural, built, and socioeconomic environments; Disaster County (often referred to as simply Disaster) is a county located in the southeastern part of the State of Hazard made up of thirty-five different municipalities plus a large unincorporated area . The municipalities consist of both coastal and inland communities; urban, suburban and rural communities; communities that are heavily industrialized, some with an agricultural base and those that are almost completely residential. The county has two of the five largest cities in the state of Hazard and one city, Flood, so small it has no infrastructure whatsoever. Disaster County government (Mayor and Board of County Commissioners) operates as the largest County government in the southeast United States with more than 30,000 employees in 60 departments. The United States Census Bureau estimates that the county population was 2,387,170 in 2007, making it the most populous county in Hazard and the eighth-most populous county in the United States. It is also Hazard's second largest county in terms of land area, with 1,946 square miles. The estimated population density in 2007 was 1,226 people per square mile. The county's population makes up approximately half of the South Hazard metropolitan area population and holds most of the principal cities of South Hazard, making it the most important of the three counties that make up the area. The County consists of five U.S. Congressional Districts  and 25 State Legislative Districts. The eastern portion of the county is heavily urbanized with many high rises up the coastline, as well as the location of the county's central business district, Downtown Flood. The western portion of the county extends into the National Park and is unpopulated. </t>
        </r>
      </text>
    </comment>
    <comment ref="B59" authorId="0" shapeId="0">
      <text>
        <r>
          <rPr>
            <b/>
            <sz val="8"/>
            <color indexed="81"/>
            <rFont val="Tahoma"/>
            <family val="2"/>
          </rPr>
          <t>Definition:</t>
        </r>
        <r>
          <rPr>
            <sz val="8"/>
            <color indexed="81"/>
            <rFont val="Tahoma"/>
            <family val="2"/>
          </rPr>
          <t xml:space="preserve">
 The Community Identification (CID) number is a unique 6 digit number assigned to each community that has been identified under the National Flood Insurance Program. </t>
        </r>
        <r>
          <rPr>
            <b/>
            <sz val="8"/>
            <color indexed="81"/>
            <rFont val="Tahoma"/>
            <family val="2"/>
          </rPr>
          <t xml:space="preserve">The CID number is shown on each FIRM panel and is the first 6 digits of all non-countywide format FIRM panel numbers.  </t>
        </r>
      </text>
    </comment>
    <comment ref="B60" authorId="0" shapeId="0">
      <text>
        <r>
          <rPr>
            <b/>
            <sz val="8"/>
            <color indexed="81"/>
            <rFont val="Tahoma"/>
            <family val="2"/>
          </rPr>
          <t>Description:</t>
        </r>
        <r>
          <rPr>
            <sz val="8"/>
            <color indexed="81"/>
            <rFont val="Tahoma"/>
            <family val="2"/>
          </rPr>
          <t xml:space="preserve">
The assessment of the frequency and severity of an event for hazards being mitigated should be discussed for the community affected by this project.   Keep in mind that under the Pre-Disaster Mitigation Selection criteria one of the key factors is the assessment of frequency and severity of hazards, this information needs to accurate and provided in detail.</t>
        </r>
      </text>
    </comment>
    <comment ref="B61" authorId="0" shapeId="0">
      <text>
        <r>
          <rPr>
            <b/>
            <sz val="8"/>
            <color indexed="81"/>
            <rFont val="Tahoma"/>
            <family val="2"/>
          </rPr>
          <t xml:space="preserve">HMA Guidance Part IV H.1.1
</t>
        </r>
        <r>
          <rPr>
            <sz val="8"/>
            <color indexed="81"/>
            <rFont val="Tahoma"/>
            <family val="2"/>
          </rPr>
          <t xml:space="preserve">Photos as required showing the proposed project area in the context of its surroundings. If the project is a building, show all sides of the entire building (at least from opposite corners), and the context of the building in it's setting including the surrounding buildings and grounds. If the project is in a rural area, show the project site in the foreground with the surroundings in all four directions in the background.
Location maps (e.g., USGS maps, or other suitable maps), as necessary to show the project in the context of its surroundings. For projects in rural areas or for projects with ground disturbing activities, USGS maps are required.
PSA information in the NEMIS or eGrants application </t>
        </r>
        <r>
          <rPr>
            <b/>
            <i/>
            <sz val="8"/>
            <color indexed="81"/>
            <rFont val="Tahoma"/>
            <family val="2"/>
          </rPr>
          <t>s</t>
        </r>
        <r>
          <rPr>
            <sz val="8"/>
            <color indexed="81"/>
            <rFont val="Tahoma"/>
            <family val="2"/>
          </rPr>
          <t>hould be complete.</t>
        </r>
      </text>
    </comment>
    <comment ref="B62" authorId="0" shapeId="0">
      <text>
        <r>
          <rPr>
            <b/>
            <sz val="8"/>
            <color indexed="81"/>
            <rFont val="Tahoma"/>
            <family val="2"/>
          </rPr>
          <t>Definition:</t>
        </r>
        <r>
          <rPr>
            <sz val="8"/>
            <color indexed="81"/>
            <rFont val="Tahoma"/>
            <family val="2"/>
          </rPr>
          <t xml:space="preserve">
Organizations are required to have a Data Universal Numbering System (DUNS) number to apply for a grant or cooperative agreement from the Federal Government.  The DUNS number is a unique nine-character identification number provided at no charge by the commercial company Dun &amp; Bradstreet. See hyperlink for how to apply.</t>
        </r>
      </text>
    </comment>
    <comment ref="B63" authorId="0" shapeId="0">
      <text>
        <r>
          <rPr>
            <b/>
            <sz val="8"/>
            <color indexed="81"/>
            <rFont val="Tahoma"/>
            <family val="2"/>
          </rPr>
          <t>Definition:</t>
        </r>
        <r>
          <rPr>
            <sz val="8"/>
            <color indexed="81"/>
            <rFont val="Tahoma"/>
            <family val="2"/>
          </rPr>
          <t xml:space="preserve">
The Federal Information Processing Standards (FIPS) Code is the unique 5 digit number that is assigned to each county in the United States. This number is made up of a 2 digit state code followed by a 3 digit county code. The FIPS code is the first 5 digits of all countywide format FIRM panels numbers.  </t>
        </r>
      </text>
    </comment>
    <comment ref="B64" authorId="0" shapeId="0">
      <text>
        <r>
          <rPr>
            <sz val="8"/>
            <color indexed="81"/>
            <rFont val="Tahoma"/>
            <family val="2"/>
          </rPr>
          <t xml:space="preserve">If the information is not provided in the application, it may be located on the following website: http://www.govtrack.us/congress/findyourreps.xpd
</t>
        </r>
      </text>
    </comment>
    <comment ref="B65" authorId="0" shapeId="0">
      <text>
        <r>
          <rPr>
            <sz val="8"/>
            <color indexed="81"/>
            <rFont val="Tahoma"/>
            <family val="2"/>
          </rPr>
          <t>If this information is not provided on the application, it may be located on the following websites:
Alabama: http://www.legislature.state.al.us/
Florida:  http://election.dos.state.fl.us/district-maps.shtml
Georgia: http://www.sos.georgia.gov/misc/districts.htm
Kentucky: http://www.sos.ky.gov/elections/maps.htm
Mississippi: http://www.msjrc.state.ms.us/ms_by_county_senate.html  and 
http://www.msjrc.state.ms.us/ms_by_county_house.html
North Carolina: http://www.ncleg.net/House/house.html and
http://www.ncleg.net/Senate/Senate.html
South Carolina: http://www.ors.state.sc.us/Digital/2000_districts.asp
Tennessee: http://www.capitol.tn.gov/</t>
        </r>
      </text>
    </comment>
    <comment ref="B67" authorId="0" shapeId="0">
      <text>
        <r>
          <rPr>
            <sz val="8"/>
            <color indexed="81"/>
            <rFont val="Tahoma"/>
            <family val="2"/>
          </rPr>
          <t>Geospatial coordinates, in the form of latitude and longitude with an accuracy of +/- 20 meters (64 feet), must be provided for all projects.
Also Address or Physical / Legal Location</t>
        </r>
      </text>
    </comment>
    <comment ref="B68" authorId="0" shapeId="0">
      <text>
        <r>
          <rPr>
            <sz val="8"/>
            <color indexed="81"/>
            <rFont val="Tahoma"/>
            <family val="2"/>
          </rPr>
          <t>Generally, it is a local government decision regarding whether or not Public Notices are required.  In addition, Environmental and Historical Preservation requirements might require a press release as part of EO 11988 and 11990.</t>
        </r>
      </text>
    </comment>
    <comment ref="B69" authorId="0" shapeId="0">
      <text>
        <r>
          <rPr>
            <sz val="8"/>
            <color indexed="81"/>
            <rFont val="Tahoma"/>
            <family val="2"/>
          </rPr>
          <t xml:space="preserve">FEMA issues press releases on all grants =/&gt; $1 million Federal share.  
</t>
        </r>
      </text>
    </comment>
    <comment ref="B70" authorId="0" shapeId="0">
      <text>
        <r>
          <rPr>
            <sz val="8"/>
            <color indexed="81"/>
            <rFont val="Tahoma"/>
            <family val="2"/>
          </rPr>
          <t xml:space="preserve">FEMA issues press releases on all grants =/&gt; $1 million Federal share.  
</t>
        </r>
      </text>
    </comment>
  </commentList>
</comments>
</file>

<file path=xl/comments2.xml><?xml version="1.0" encoding="utf-8"?>
<comments xmlns="http://schemas.openxmlformats.org/spreadsheetml/2006/main">
  <authors>
    <author>FEMA</author>
  </authors>
  <commentList>
    <comment ref="B19" authorId="0" shapeId="0">
      <text>
        <r>
          <rPr>
            <sz val="8"/>
            <color indexed="81"/>
            <rFont val="Tahoma"/>
            <family val="2"/>
          </rPr>
          <t xml:space="preserve">See </t>
        </r>
        <r>
          <rPr>
            <b/>
            <sz val="8"/>
            <color indexed="81"/>
            <rFont val="Tahoma"/>
            <family val="2"/>
          </rPr>
          <t xml:space="preserve">HMA Guidance </t>
        </r>
        <r>
          <rPr>
            <b/>
            <sz val="8"/>
            <color indexed="81"/>
            <rFont val="Tahoma"/>
            <family val="2"/>
          </rPr>
          <t xml:space="preserve">Part IV H.3
</t>
        </r>
        <r>
          <rPr>
            <sz val="8"/>
            <color indexed="81"/>
            <rFont val="Tahoma"/>
            <family val="2"/>
          </rPr>
          <t>A</t>
        </r>
        <r>
          <rPr>
            <sz val="8"/>
            <color indexed="81"/>
            <rFont val="Tahoma"/>
            <family val="2"/>
          </rPr>
          <t xml:space="preserve"> cost estimate provided by a licenses contractor could suffice as documentation if the costs are itemized and identified. Consultation w/FEMA technical staff can assist with determination of reasonableness.</t>
        </r>
      </text>
    </comment>
    <comment ref="B20" authorId="0" shapeId="0">
      <text>
        <r>
          <rPr>
            <sz val="8"/>
            <color indexed="81"/>
            <rFont val="Tahoma"/>
            <family val="2"/>
          </rPr>
          <t xml:space="preserve">See </t>
        </r>
        <r>
          <rPr>
            <b/>
            <sz val="8"/>
            <color indexed="81"/>
            <rFont val="Tahoma"/>
            <family val="2"/>
          </rPr>
          <t xml:space="preserve">HMA Guidance </t>
        </r>
        <r>
          <rPr>
            <b/>
            <sz val="8"/>
            <color indexed="81"/>
            <rFont val="Tahoma"/>
            <family val="2"/>
          </rPr>
          <t xml:space="preserve">Part IV H.3
</t>
        </r>
        <r>
          <rPr>
            <sz val="8"/>
            <color indexed="81"/>
            <rFont val="Tahoma"/>
            <family val="2"/>
          </rPr>
          <t>A</t>
        </r>
        <r>
          <rPr>
            <sz val="8"/>
            <color indexed="81"/>
            <rFont val="Tahoma"/>
            <family val="2"/>
          </rPr>
          <t xml:space="preserve"> cost estimate provided by a licenses contractor could suffice as documentation if the costs are itemized and identified. Consultation w/FEMA technical staff can assist with determination of reasonableness.</t>
        </r>
      </text>
    </comment>
    <comment ref="B21" authorId="0" shapeId="0">
      <text>
        <r>
          <rPr>
            <sz val="8"/>
            <color indexed="81"/>
            <rFont val="Tahoma"/>
            <family val="2"/>
          </rPr>
          <t xml:space="preserve">see </t>
        </r>
        <r>
          <rPr>
            <b/>
            <sz val="8"/>
            <color indexed="81"/>
            <rFont val="Tahoma"/>
            <family val="2"/>
          </rPr>
          <t xml:space="preserve">HMA Guidance Part IV E  &amp; 44CFR §206.439
</t>
        </r>
        <r>
          <rPr>
            <sz val="8"/>
            <color indexed="81"/>
            <rFont val="Tahoma"/>
            <family val="2"/>
          </rPr>
          <t>Subapplications that propose a Federal expenditure in excess of the Federal funding limit will not be considered for an award. Note that each program has specific restrictions!</t>
        </r>
        <r>
          <rPr>
            <sz val="8"/>
            <color indexed="81"/>
            <rFont val="Tahoma"/>
            <family val="2"/>
          </rPr>
          <t xml:space="preserve">
</t>
        </r>
      </text>
    </comment>
    <comment ref="B22" authorId="0" shapeId="0">
      <text>
        <r>
          <rPr>
            <sz val="8"/>
            <color indexed="81"/>
            <rFont val="Tahoma"/>
            <family val="2"/>
          </rPr>
          <t>see</t>
        </r>
        <r>
          <rPr>
            <b/>
            <sz val="8"/>
            <color indexed="81"/>
            <rFont val="Tahoma"/>
            <family val="2"/>
          </rPr>
          <t xml:space="preserve"> HMA Guidance Part IV E.2</t>
        </r>
      </text>
    </comment>
    <comment ref="B23" authorId="0" shapeId="0">
      <text>
        <r>
          <rPr>
            <sz val="8"/>
            <color indexed="81"/>
            <rFont val="Tahoma"/>
            <family val="2"/>
          </rPr>
          <t xml:space="preserve">See </t>
        </r>
        <r>
          <rPr>
            <b/>
            <sz val="8"/>
            <color indexed="81"/>
            <rFont val="Tahoma"/>
            <family val="2"/>
          </rPr>
          <t>HMA Guidance Part IV E.6</t>
        </r>
        <r>
          <rPr>
            <sz val="8"/>
            <color indexed="81"/>
            <rFont val="Tahoma"/>
            <family val="2"/>
          </rPr>
          <t xml:space="preserve">
HMGP does not set a limit of 5% for management costs.</t>
        </r>
      </text>
    </comment>
    <comment ref="B24" authorId="0" shapeId="0">
      <text>
        <r>
          <rPr>
            <sz val="8"/>
            <color indexed="81"/>
            <rFont val="Tahoma"/>
            <family val="2"/>
          </rPr>
          <t xml:space="preserve">See </t>
        </r>
        <r>
          <rPr>
            <b/>
            <sz val="8"/>
            <color indexed="81"/>
            <rFont val="Tahoma"/>
            <family val="2"/>
          </rPr>
          <t xml:space="preserve">HMA Guidance Part IV E.6
</t>
        </r>
        <r>
          <rPr>
            <sz val="8"/>
            <color indexed="81"/>
            <rFont val="Tahoma"/>
            <family val="2"/>
          </rPr>
          <t xml:space="preserve">The Indirect cost rate is set by the Federal Cognizant Agency. This is the Federal agency responsible for reviewing, negotiating, and approving cost allocation plans or indirect cost proposals developed on behalf of all Federal agencies. The OMB publishes a list of Federal Cognizant Agencies.
The Federal Audit Clearinghouse determines cognizant agencies (COGs) and a current listing is on the Web site at http://harvester.census.gov/sac/sainfo.html under the caption, "Federal Cognizant Agency for Audit Report." Only the largest grantees will have a cognizant agency under the revisions to the Office of Management and Budget (OMB) Circular A-133. </t>
        </r>
      </text>
    </comment>
    <comment ref="B25" authorId="0" shapeId="0">
      <text>
        <r>
          <rPr>
            <sz val="8"/>
            <color indexed="81"/>
            <rFont val="Tahoma"/>
            <family val="2"/>
          </rPr>
          <t xml:space="preserve">See note for </t>
        </r>
        <r>
          <rPr>
            <b/>
            <sz val="8"/>
            <color indexed="81"/>
            <rFont val="Tahoma"/>
            <family val="2"/>
          </rPr>
          <t>Item C.5</t>
        </r>
        <r>
          <rPr>
            <sz val="8"/>
            <color indexed="81"/>
            <rFont val="Tahoma"/>
            <family val="2"/>
          </rPr>
          <t xml:space="preserve"> above and also </t>
        </r>
        <r>
          <rPr>
            <b/>
            <sz val="8"/>
            <color indexed="81"/>
            <rFont val="Tahoma"/>
            <family val="2"/>
          </rPr>
          <t>HMA Guidance Part IV F.2</t>
        </r>
        <r>
          <rPr>
            <sz val="8"/>
            <color indexed="81"/>
            <rFont val="Tahoma"/>
            <family val="2"/>
          </rPr>
          <t xml:space="preserve">
</t>
        </r>
      </text>
    </comment>
    <comment ref="B26" authorId="0" shapeId="0">
      <text>
        <r>
          <rPr>
            <sz val="8"/>
            <color indexed="81"/>
            <rFont val="Tahoma"/>
            <family val="2"/>
          </rPr>
          <t xml:space="preserve">See </t>
        </r>
        <r>
          <rPr>
            <b/>
            <sz val="8"/>
            <color indexed="81"/>
            <rFont val="Tahoma"/>
            <family val="2"/>
          </rPr>
          <t xml:space="preserve">HMA Guidance Part VIII A.7 </t>
        </r>
        <r>
          <rPr>
            <sz val="8"/>
            <color indexed="81"/>
            <rFont val="Tahoma"/>
            <family val="2"/>
          </rPr>
          <t>&amp;</t>
        </r>
        <r>
          <rPr>
            <b/>
            <sz val="8"/>
            <color indexed="81"/>
            <rFont val="Tahoma"/>
            <family val="2"/>
          </rPr>
          <t xml:space="preserve"> Part VI B.1</t>
        </r>
      </text>
    </comment>
    <comment ref="B27" authorId="0" shapeId="0">
      <text>
        <r>
          <rPr>
            <sz val="8"/>
            <color indexed="81"/>
            <rFont val="Tahoma"/>
            <family val="2"/>
          </rPr>
          <t xml:space="preserve">See </t>
        </r>
        <r>
          <rPr>
            <b/>
            <sz val="8"/>
            <color indexed="81"/>
            <rFont val="Tahoma"/>
            <family val="2"/>
          </rPr>
          <t xml:space="preserve">HMA Guidance Part VIII A.7 </t>
        </r>
        <r>
          <rPr>
            <sz val="8"/>
            <color indexed="81"/>
            <rFont val="Tahoma"/>
            <family val="2"/>
          </rPr>
          <t>&amp;</t>
        </r>
        <r>
          <rPr>
            <b/>
            <sz val="8"/>
            <color indexed="81"/>
            <rFont val="Tahoma"/>
            <family val="2"/>
          </rPr>
          <t xml:space="preserve"> Part VI B.1</t>
        </r>
      </text>
    </comment>
    <comment ref="B28" authorId="0" shapeId="0">
      <text>
        <r>
          <rPr>
            <sz val="8"/>
            <color indexed="81"/>
            <rFont val="Tahoma"/>
            <family val="2"/>
          </rPr>
          <t>See</t>
        </r>
        <r>
          <rPr>
            <b/>
            <sz val="8"/>
            <color indexed="81"/>
            <rFont val="Tahoma"/>
            <family val="2"/>
          </rPr>
          <t xml:space="preserve"> HMA Guidance Part VIII D.2</t>
        </r>
      </text>
    </comment>
    <comment ref="B29" authorId="0" shapeId="0">
      <text>
        <r>
          <rPr>
            <sz val="8"/>
            <color indexed="81"/>
            <rFont val="Tahoma"/>
            <family val="2"/>
          </rPr>
          <t xml:space="preserve">See </t>
        </r>
        <r>
          <rPr>
            <b/>
            <sz val="8"/>
            <color indexed="81"/>
            <rFont val="Tahoma"/>
            <family val="2"/>
          </rPr>
          <t xml:space="preserve">HMA Guidance Part VIII B.2
</t>
        </r>
        <r>
          <rPr>
            <sz val="8"/>
            <color indexed="81"/>
            <rFont val="Tahoma"/>
            <family val="2"/>
          </rPr>
          <t>Applicants must certify and provide documentation of the community status with the subapplication to justify the 90 percent cost share. If documentation is not submitted with the subapplication, FEMA will provide no more than the standard 75 percent of the total eligible costs. The link in the Links/Examples column is for the Bureau of Economic Analysis and provides source material to verify per capita income, etc.</t>
        </r>
      </text>
    </comment>
    <comment ref="B30" authorId="0" shapeId="0">
      <text>
        <r>
          <rPr>
            <sz val="8"/>
            <color indexed="81"/>
            <rFont val="Tahoma"/>
            <family val="2"/>
          </rPr>
          <t xml:space="preserve">See </t>
        </r>
        <r>
          <rPr>
            <b/>
            <sz val="8"/>
            <color indexed="81"/>
            <rFont val="Tahoma"/>
            <family val="2"/>
          </rPr>
          <t xml:space="preserve">HMA Guidance Part VIII C.2
</t>
        </r>
        <r>
          <rPr>
            <sz val="8"/>
            <color indexed="81"/>
            <rFont val="Tahoma"/>
            <family val="2"/>
          </rPr>
          <t>In order to be eligible for an increased Federal cost share of up to 90 percent, the property that is being submitted for consideration must be an SRL property and a FEMA-approved State or Tribal (Standard or Enhanced) Hazard Mitigation Plan that addresses repetitive loss properties must be in effect at the time of grant award. verify w/Planning Lead, if in doubt.</t>
        </r>
        <r>
          <rPr>
            <sz val="8"/>
            <color indexed="81"/>
            <rFont val="Tahoma"/>
            <family val="2"/>
          </rPr>
          <t xml:space="preserve">
</t>
        </r>
      </text>
    </comment>
    <comment ref="B31" authorId="0" shapeId="0">
      <text>
        <r>
          <rPr>
            <sz val="8"/>
            <color indexed="81"/>
            <rFont val="Tahoma"/>
            <family val="2"/>
          </rPr>
          <t>Look at the Funding Estimate screen in NEMIS and check with the State Lead.</t>
        </r>
        <r>
          <rPr>
            <sz val="8"/>
            <color indexed="81"/>
            <rFont val="Tahoma"/>
            <family val="2"/>
          </rPr>
          <t xml:space="preserve">
</t>
        </r>
      </text>
    </comment>
    <comment ref="B32" authorId="0" shapeId="0">
      <text>
        <r>
          <rPr>
            <b/>
            <sz val="8"/>
            <color indexed="81"/>
            <rFont val="Tahoma"/>
            <family val="2"/>
          </rPr>
          <t>See comment for Item C.14 above</t>
        </r>
        <r>
          <rPr>
            <sz val="8"/>
            <color indexed="81"/>
            <rFont val="Tahoma"/>
            <family val="2"/>
          </rPr>
          <t xml:space="preserve">
</t>
        </r>
      </text>
    </comment>
  </commentList>
</comments>
</file>

<file path=xl/comments3.xml><?xml version="1.0" encoding="utf-8"?>
<comments xmlns="http://schemas.openxmlformats.org/spreadsheetml/2006/main">
  <authors>
    <author>FEMA</author>
  </authors>
  <commentList>
    <comment ref="A18" authorId="0" shapeId="0">
      <text>
        <r>
          <rPr>
            <sz val="8"/>
            <color indexed="81"/>
            <rFont val="Tahoma"/>
            <family val="2"/>
          </rPr>
          <t xml:space="preserve">See:
1) </t>
        </r>
        <r>
          <rPr>
            <b/>
            <sz val="8"/>
            <color indexed="81"/>
            <rFont val="Tahoma"/>
            <family val="2"/>
          </rPr>
          <t xml:space="preserve">44 CFR §206.434(c)(5) </t>
        </r>
        <r>
          <rPr>
            <sz val="8"/>
            <color indexed="81"/>
            <rFont val="Tahoma"/>
            <family val="2"/>
          </rPr>
          <t xml:space="preserve">for HMGP regs
2) </t>
        </r>
        <r>
          <rPr>
            <b/>
            <sz val="8"/>
            <color indexed="81"/>
            <rFont val="Tahoma"/>
            <family val="2"/>
          </rPr>
          <t xml:space="preserve">44 CFR §79.6(5) </t>
        </r>
        <r>
          <rPr>
            <sz val="8"/>
            <color indexed="81"/>
            <rFont val="Tahoma"/>
            <family val="2"/>
          </rPr>
          <t xml:space="preserve">for  FMA &amp; SRL regs, &amp;
3) </t>
        </r>
        <r>
          <rPr>
            <b/>
            <sz val="8"/>
            <color indexed="81"/>
            <rFont val="Tahoma"/>
            <family val="2"/>
          </rPr>
          <t xml:space="preserve">FY2010 HMA Part III D.3 </t>
        </r>
        <r>
          <rPr>
            <sz val="8"/>
            <color indexed="81"/>
            <rFont val="Tahoma"/>
            <family val="2"/>
          </rPr>
          <t>for program guidance</t>
        </r>
        <r>
          <rPr>
            <sz val="8"/>
            <color indexed="81"/>
            <rFont val="Tahoma"/>
            <family val="2"/>
          </rPr>
          <t xml:space="preserve">
</t>
        </r>
      </text>
    </comment>
    <comment ref="B19" authorId="0" shapeId="0">
      <text>
        <r>
          <rPr>
            <sz val="8"/>
            <color indexed="81"/>
            <rFont val="Tahoma"/>
            <family val="2"/>
          </rPr>
          <t xml:space="preserve">See </t>
        </r>
        <r>
          <rPr>
            <b/>
            <sz val="8"/>
            <color indexed="81"/>
            <rFont val="Tahoma"/>
            <family val="2"/>
          </rPr>
          <t xml:space="preserve">HMA Guidance Part IV H.4
</t>
        </r>
        <r>
          <rPr>
            <sz val="8"/>
            <color indexed="81"/>
            <rFont val="Tahoma"/>
            <family val="2"/>
          </rPr>
          <t>FEMA has developed new Benefit-Cost Analysis (BCA) software (BCA Version 4), which replaces previous software. BCA Version 4 is the only FEMA-provided software that may be used to conduct a BCA for FY2010 non-disaster subapplications and HMGP applications submitted for disasters declared after June 1, 2009.</t>
        </r>
      </text>
    </comment>
    <comment ref="E19" authorId="0" shapeId="0">
      <text>
        <r>
          <rPr>
            <sz val="8"/>
            <color indexed="81"/>
            <rFont val="Tahoma"/>
            <family val="2"/>
          </rPr>
          <t>Go to this site for current software downloads, FAQs on BCA and BCA training links</t>
        </r>
        <r>
          <rPr>
            <sz val="8"/>
            <color indexed="81"/>
            <rFont val="Tahoma"/>
            <family val="2"/>
          </rPr>
          <t xml:space="preserve">
</t>
        </r>
      </text>
    </comment>
    <comment ref="B21" authorId="0" shapeId="0">
      <text>
        <r>
          <rPr>
            <sz val="8"/>
            <color indexed="81"/>
            <rFont val="Tahoma"/>
            <family val="2"/>
          </rPr>
          <t>See</t>
        </r>
        <r>
          <rPr>
            <b/>
            <sz val="8"/>
            <color indexed="81"/>
            <rFont val="Tahoma"/>
            <family val="2"/>
          </rPr>
          <t xml:space="preserve"> HMA Guidance Part III D.3</t>
        </r>
        <r>
          <rPr>
            <sz val="8"/>
            <color indexed="81"/>
            <rFont val="Tahoma"/>
            <family val="2"/>
          </rPr>
          <t xml:space="preserve">
Only project subapplications with a BCR of 1.0 or greater will be considered for HMA funding. For purposes of computing the BCA, the total cost must include annual maintenance costs for the proposed mitigation activity even though maintenance costs are not eligible project costs.
</t>
        </r>
        <r>
          <rPr>
            <b/>
            <sz val="8"/>
            <color indexed="10"/>
            <rFont val="Tahoma"/>
            <family val="2"/>
          </rPr>
          <t xml:space="preserve">HMGP exception:  </t>
        </r>
        <r>
          <rPr>
            <sz val="8"/>
            <color indexed="81"/>
            <rFont val="Tahoma"/>
            <family val="2"/>
          </rPr>
          <t>P</t>
        </r>
        <r>
          <rPr>
            <sz val="8"/>
            <color indexed="81"/>
            <rFont val="Tahoma"/>
            <family val="2"/>
          </rPr>
          <t>roperty acquisition and demolition or relocation of a structure in a noncoastal SFHA that has been declared substantially damaged by a local authority having such jurisdiction, are considered cost effective and a BCA is not required to be submitted.</t>
        </r>
      </text>
    </comment>
    <comment ref="B22" authorId="0" shapeId="0">
      <text>
        <r>
          <rPr>
            <sz val="8"/>
            <color indexed="81"/>
            <rFont val="Tahoma"/>
            <family val="2"/>
          </rPr>
          <t>See</t>
        </r>
        <r>
          <rPr>
            <b/>
            <sz val="8"/>
            <color indexed="81"/>
            <rFont val="Tahoma"/>
            <family val="2"/>
          </rPr>
          <t xml:space="preserve"> HMA Guidance Part IV H.4
</t>
        </r>
        <r>
          <rPr>
            <sz val="8"/>
            <color indexed="81"/>
            <rFont val="Tahoma"/>
            <family val="2"/>
          </rPr>
          <t>The Alternative BCA Approach may be used for property acquisition and structure demolition or relocation projects or structure elevation projects in lieu of a traditional BCA for certain properties insured under the NFIP and included in the NFIP Repetitive Loss Database. The list of properties and the guidance for using the Alternative BCA Approach are available from the appropriate FEMA Regional Office (see Part VII) or the BCA Technical Assistance Helpline (see Part X C.4).</t>
        </r>
      </text>
    </comment>
    <comment ref="B23" authorId="0" shapeId="0">
      <text>
        <r>
          <rPr>
            <sz val="8"/>
            <color indexed="81"/>
            <rFont val="Tahoma"/>
            <family val="2"/>
          </rPr>
          <t xml:space="preserve">See </t>
        </r>
        <r>
          <rPr>
            <b/>
            <sz val="8"/>
            <color indexed="81"/>
            <rFont val="Tahoma"/>
            <family val="2"/>
          </rPr>
          <t>FY2010 HMA Guidance Companion Document</t>
        </r>
        <r>
          <rPr>
            <sz val="8"/>
            <color indexed="81"/>
            <rFont val="Tahoma"/>
            <family val="2"/>
          </rPr>
          <t xml:space="preserve">
</t>
        </r>
      </text>
    </comment>
    <comment ref="B24" authorId="0" shapeId="0">
      <text>
        <r>
          <rPr>
            <sz val="8"/>
            <color indexed="81"/>
            <rFont val="Tahoma"/>
            <family val="2"/>
          </rPr>
          <t xml:space="preserve">See </t>
        </r>
        <r>
          <rPr>
            <b/>
            <sz val="8"/>
            <color indexed="81"/>
            <rFont val="Tahoma"/>
            <family val="2"/>
          </rPr>
          <t>HMA Guidance Part III D.3</t>
        </r>
      </text>
    </comment>
  </commentList>
</comments>
</file>

<file path=xl/comments4.xml><?xml version="1.0" encoding="utf-8"?>
<comments xmlns="http://schemas.openxmlformats.org/spreadsheetml/2006/main">
  <authors>
    <author>Anthony James Wright</author>
  </authors>
  <commentList>
    <comment ref="B21" authorId="0" shapeId="0">
      <text>
        <r>
          <rPr>
            <b/>
            <sz val="8"/>
            <color indexed="81"/>
            <rFont val="Tahoma"/>
            <family val="2"/>
          </rPr>
          <t>i.e., creek, river, watershed, or location of stormwater ponding) and its location on the applicable FIRM, DFIRM, Preliminary DFIRM, etc</t>
        </r>
      </text>
    </comment>
    <comment ref="B23" authorId="0" shapeId="0">
      <text>
        <r>
          <rPr>
            <b/>
            <sz val="8"/>
            <color indexed="81"/>
            <rFont val="Tahoma"/>
            <family val="2"/>
          </rPr>
          <t>Include areas where there will be ground disturbance, any water bodies nearby, service area</t>
        </r>
      </text>
    </comment>
    <comment ref="B24" authorId="0" shapeId="0">
      <text>
        <r>
          <rPr>
            <b/>
            <sz val="8"/>
            <color indexed="81"/>
            <rFont val="Tahoma"/>
            <family val="2"/>
          </rPr>
          <t>(BCA; Provide square footage for living space and nonliving space)</t>
        </r>
      </text>
    </comment>
    <comment ref="B28" authorId="0" shapeId="0">
      <text>
        <r>
          <rPr>
            <b/>
            <sz val="8"/>
            <color indexed="81"/>
            <rFont val="Tahoma"/>
            <family val="2"/>
          </rPr>
          <t xml:space="preserve">Will the project provide mitigation benefits without the assistance of other planned projects in the area/watershed?  </t>
        </r>
      </text>
    </comment>
  </commentList>
</comments>
</file>

<file path=xl/comments5.xml><?xml version="1.0" encoding="utf-8"?>
<comments xmlns="http://schemas.openxmlformats.org/spreadsheetml/2006/main">
  <authors>
    <author>FEMA</author>
  </authors>
  <commentList>
    <comment ref="B19" authorId="0" shapeId="0">
      <text>
        <r>
          <rPr>
            <sz val="8"/>
            <color indexed="81"/>
            <rFont val="Tahoma"/>
            <family val="2"/>
          </rPr>
          <t xml:space="preserve">The subapplicant will not be eligible to receive project grant funds unless FEMA approves the plan to be in compliance with the Federal hazard mitigation planning standards identified in </t>
        </r>
        <r>
          <rPr>
            <b/>
            <sz val="8"/>
            <color indexed="81"/>
            <rFont val="Tahoma"/>
            <family val="2"/>
          </rPr>
          <t>44 CFR 201.6</t>
        </r>
        <r>
          <rPr>
            <sz val="8"/>
            <color indexed="81"/>
            <rFont val="Tahoma"/>
            <family val="2"/>
          </rPr>
          <t>.  The application should state that the objective is to create a plan that is compliant with these regulations.  In addition, the timeline for the grant should include at least  45 days for FEMA to review and approve the plan.</t>
        </r>
      </text>
    </comment>
    <comment ref="B20" authorId="0" shapeId="0">
      <text>
        <r>
          <rPr>
            <sz val="8"/>
            <color indexed="81"/>
            <rFont val="Tahoma"/>
            <family val="2"/>
          </rPr>
          <t xml:space="preserve">The subapplicant will not be eligible to receive project grant funds unless FEMA approves the plan to be in compliance with the Federal hazard mitigation planning standards identified in </t>
        </r>
        <r>
          <rPr>
            <b/>
            <sz val="8"/>
            <color indexed="81"/>
            <rFont val="Tahoma"/>
            <family val="2"/>
          </rPr>
          <t>44 CFR 201.6</t>
        </r>
        <r>
          <rPr>
            <sz val="8"/>
            <color indexed="81"/>
            <rFont val="Tahoma"/>
            <family val="2"/>
          </rPr>
          <t>.  The application should state that the objective is to create a plan that is compliant with these regulations.  In addition, the timeline for the grant should include at least  45 days for FEMA to review and approve the plan.</t>
        </r>
      </text>
    </comment>
    <comment ref="B21" authorId="0" shapeId="0">
      <text>
        <r>
          <rPr>
            <sz val="8"/>
            <color indexed="81"/>
            <rFont val="Tahoma"/>
            <family val="2"/>
          </rPr>
          <t xml:space="preserve">For more information, see </t>
        </r>
        <r>
          <rPr>
            <b/>
            <sz val="8"/>
            <color indexed="81"/>
            <rFont val="Tahoma"/>
            <family val="2"/>
          </rPr>
          <t>HMA Guidance, Part IV H.1.2</t>
        </r>
        <r>
          <rPr>
            <sz val="8"/>
            <color indexed="81"/>
            <rFont val="Tahoma"/>
            <family val="2"/>
          </rPr>
          <t>.</t>
        </r>
      </text>
    </comment>
    <comment ref="B22" authorId="0" shapeId="0">
      <text>
        <r>
          <rPr>
            <sz val="8"/>
            <color indexed="81"/>
            <rFont val="Tahoma"/>
            <family val="2"/>
          </rPr>
          <t>A good community profile should include a description of the natural, built, and socioeconomic environments.</t>
        </r>
      </text>
    </comment>
    <comment ref="B23" authorId="0" shapeId="0">
      <text>
        <r>
          <rPr>
            <sz val="8"/>
            <color indexed="81"/>
            <rFont val="Tahoma"/>
            <family val="2"/>
          </rPr>
          <t xml:space="preserve">Information should be included about the planning process for participating jurisdictions.  The final document must include information concerning how the it was prepared (e.g., the time period to complete the plan, the type and outcome of meetings), who was involved in the planning process (e.g., the composition of the planning team), and how the public was involved.  The plan should also document how the planning team was formed and how each party represented contributed to the process. 
</t>
        </r>
      </text>
    </comment>
    <comment ref="B25" authorId="0" shapeId="0">
      <text>
        <r>
          <rPr>
            <sz val="8"/>
            <color indexed="81"/>
            <rFont val="Tahoma"/>
            <family val="2"/>
          </rPr>
          <t xml:space="preserve">FEMA recommends that previously approved plans point out any data limitations, and identify actions to obtain the data in the mitigation strategy.  If the previously approved plan identified data deficiencies that would be addressed at a later time, then the deficiencies must be incorporated in the updated risk assessment. However, if the data deficiencies have not been resolved, they must be addressed in the updated plan, accompanied by an explanation of why they remain and an updated schedule to resolve the issue.
</t>
        </r>
      </text>
    </comment>
    <comment ref="B26" authorId="0" shapeId="0">
      <text>
        <r>
          <rPr>
            <sz val="8"/>
            <color indexed="81"/>
            <rFont val="Tahoma"/>
            <family val="2"/>
          </rPr>
          <t>For plan update subgrant applications:  Check the "attachment" sections in e-grants and NEMIS.  Crosswalks can also be obtain from the Planning Team database.</t>
        </r>
      </text>
    </comment>
    <comment ref="B27" authorId="0" shapeId="0">
      <text>
        <r>
          <rPr>
            <sz val="8"/>
            <color indexed="81"/>
            <rFont val="Tahoma"/>
            <family val="2"/>
          </rPr>
          <t xml:space="preserve">The </t>
        </r>
        <r>
          <rPr>
            <b/>
            <sz val="8"/>
            <color indexed="81"/>
            <rFont val="Tahoma"/>
            <family val="2"/>
          </rPr>
          <t>Scope of Work</t>
        </r>
        <r>
          <rPr>
            <sz val="8"/>
            <color indexed="81"/>
            <rFont val="Tahoma"/>
            <family val="2"/>
          </rPr>
          <t xml:space="preserve"> &amp; </t>
        </r>
        <r>
          <rPr>
            <b/>
            <sz val="8"/>
            <color indexed="81"/>
            <rFont val="Tahoma"/>
            <family val="2"/>
          </rPr>
          <t>Budget</t>
        </r>
        <r>
          <rPr>
            <sz val="8"/>
            <color indexed="81"/>
            <rFont val="Tahoma"/>
            <family val="2"/>
          </rPr>
          <t xml:space="preserve"> for the project should clearly indicate that all work associated with the grant will pertain to flood hazards only. 
</t>
        </r>
      </text>
    </comment>
    <comment ref="B28" authorId="0" shapeId="0">
      <text>
        <r>
          <rPr>
            <sz val="8"/>
            <color indexed="81"/>
            <rFont val="Tahoma"/>
            <family val="2"/>
          </rPr>
          <t xml:space="preserve">Check with your Regional Data Custodian for this information.  It can be gleaned through the reporting function of FEMA's "Data Warehouse."  Recommended: Have the Regional Data Custodian develop various canned reports for each state prior to the Region's Eligibility and Completeness review of HMA applications.  </t>
        </r>
      </text>
    </comment>
    <comment ref="B29" authorId="0" shapeId="0">
      <text>
        <r>
          <rPr>
            <sz val="8"/>
            <color indexed="81"/>
            <rFont val="Tahoma"/>
            <family val="2"/>
          </rPr>
          <t xml:space="preserve">Administrative Plan requirements can be found in </t>
        </r>
        <r>
          <rPr>
            <b/>
            <sz val="8"/>
            <color indexed="81"/>
            <rFont val="Tahoma"/>
            <family val="2"/>
          </rPr>
          <t xml:space="preserve">44 CFR </t>
        </r>
        <r>
          <rPr>
            <b/>
            <sz val="8"/>
            <color indexed="81"/>
            <rFont val="Arial"/>
            <family val="2"/>
          </rPr>
          <t>§ 206.437</t>
        </r>
        <r>
          <rPr>
            <sz val="8"/>
            <color indexed="81"/>
            <rFont val="Arial"/>
            <family val="2"/>
          </rPr>
          <t xml:space="preserve"> and </t>
        </r>
        <r>
          <rPr>
            <b/>
            <sz val="8"/>
            <color indexed="81"/>
            <rFont val="Arial"/>
            <family val="2"/>
          </rPr>
          <t>HMA Guidance</t>
        </r>
        <r>
          <rPr>
            <sz val="8"/>
            <color indexed="81"/>
            <rFont val="Arial"/>
            <family val="2"/>
          </rPr>
          <t xml:space="preserve"> </t>
        </r>
        <r>
          <rPr>
            <b/>
            <sz val="8"/>
            <color indexed="81"/>
            <rFont val="Arial"/>
            <family val="2"/>
          </rPr>
          <t>Part VIII A.2.</t>
        </r>
        <r>
          <rPr>
            <sz val="8"/>
            <color indexed="81"/>
            <rFont val="Arial"/>
            <family val="2"/>
          </rPr>
          <t xml:space="preserve"> Check the NEMIS Plans Repository to determine Administrative Plan status.</t>
        </r>
      </text>
    </comment>
  </commentList>
</comments>
</file>

<file path=xl/comments6.xml><?xml version="1.0" encoding="utf-8"?>
<comments xmlns="http://schemas.openxmlformats.org/spreadsheetml/2006/main">
  <authors>
    <author>Anthony James Wright</author>
  </authors>
  <commentList>
    <comment ref="B27" authorId="0" shapeId="0">
      <text>
        <r>
          <rPr>
            <sz val="8"/>
            <color indexed="81"/>
            <rFont val="Tahoma"/>
            <family val="2"/>
          </rPr>
          <t>Note: Safe rooms cannot be located in the following areas: coastal high hazard area (Zone VE) or other areas known to high velocity wave action, Tsunami inundation areas, Coastal Zone A (ASCEE/SEI 24-05, or floodways.   In addition, FEMA 320 safe rooms cannot be located in areas subject to coastal storm surge inundations associated with a Category 5 hurricane.</t>
        </r>
      </text>
    </comment>
    <comment ref="B31" authorId="0" shapeId="0">
      <text>
        <r>
          <rPr>
            <b/>
            <sz val="8"/>
            <color indexed="81"/>
            <rFont val="Tahoma"/>
            <family val="2"/>
          </rPr>
          <t>This should include long-term maintenance requirements, frequency of required maintenance, responsibility for safe room maintenance, a brief statement about the operation of the safe room when opened for use, and funding source for maintenance costs.</t>
        </r>
      </text>
    </comment>
    <comment ref="B37" authorId="0" shapeId="0">
      <text>
        <r>
          <rPr>
            <b/>
            <sz val="8"/>
            <color indexed="81"/>
            <rFont val="Tahoma"/>
            <family val="2"/>
          </rPr>
          <t>For Hurricane safe rooms the population protected is limited to First Responders and Critical &amp; Essential Services Personnel and Facility Occupants (special needs).</t>
        </r>
      </text>
    </comment>
    <comment ref="B38" authorId="0" shapeId="0">
      <text>
        <r>
          <rPr>
            <b/>
            <sz val="8"/>
            <color indexed="81"/>
            <rFont val="Tahoma"/>
            <family val="2"/>
          </rPr>
          <t>Note:  Safe rooms are not intended to protect thousands of people nor are they intended to support safe rooms that are sized larger than the at risk population.</t>
        </r>
      </text>
    </comment>
    <comment ref="B39" authorId="0" shapeId="0">
      <text>
        <r>
          <rPr>
            <b/>
            <sz val="8"/>
            <color indexed="81"/>
            <rFont val="Tahoma"/>
            <family val="2"/>
          </rPr>
          <t>Tornado/hurricane residential max occupancy 16; tornado non-residential max occupancy 33; combined tornado/hurricane non-residential max occupancy 8.</t>
        </r>
      </text>
    </comment>
    <comment ref="B40" authorId="0" shapeId="0">
      <text>
        <r>
          <rPr>
            <b/>
            <sz val="8"/>
            <color indexed="81"/>
            <rFont val="Tahoma"/>
            <family val="2"/>
          </rPr>
          <t xml:space="preserve">Tornado:  2 toilets and 1 additional per 500 occupants (FEMA 361).  For safe rooms over 50 occupants, hand washing facilities at 1 per 1,000 occupants (ICC 500).    Note: sanitation criterion can be met with temporary facilities (e.g. self contained chemical-type receptacles/toilets). 
Hurricane: 2 toilets and 1 additional per 50 occupants (FEMA 361).  For safe rooms over 50 occupants, hand washing facilities at 1 per 100 occupants (ICC 500). 
Tornado/Hurricane:  ICC 500 specifies one toilet when the occupancy is less than 50 occupants. Two toilets for safe rooms over 50 occupants, with 1 additional toilet per 500 occupants for tornado or per 50 occupants for hurricane.             </t>
        </r>
      </text>
    </comment>
    <comment ref="B46" authorId="0" shapeId="0">
      <text>
        <r>
          <rPr>
            <b/>
            <sz val="8"/>
            <color indexed="81"/>
            <rFont val="Tahoma"/>
            <family val="2"/>
          </rPr>
          <t xml:space="preserve">The standard of 5 s.f. per person, 10 s.f. per wheelchair, 30 s.f. per bed shall be provided.  One wheelchair space should be provided per 200 occupants; therefore for 200 occupants, the area would equal 1,005 s.f. </t>
        </r>
      </text>
    </comment>
    <comment ref="B51" authorId="0" shapeId="0">
      <text>
        <r>
          <rPr>
            <b/>
            <sz val="8"/>
            <color indexed="81"/>
            <rFont val="Tahoma"/>
            <family val="2"/>
          </rPr>
          <t>The standard of 20 s.f. per person, 20 s.f. per wheelchair, 40 s.f. per bed shall be provided.  One wheelchair space should be provided per 200 occupants; therefore for 200 occupants, the area would equal 4,000 s.f.</t>
        </r>
      </text>
    </comment>
  </commentList>
</comments>
</file>

<file path=xl/comments7.xml><?xml version="1.0" encoding="utf-8"?>
<comments xmlns="http://schemas.openxmlformats.org/spreadsheetml/2006/main">
  <authors>
    <author>Anthony James Wright</author>
  </authors>
  <commentList>
    <comment ref="B25" authorId="0" shapeId="0">
      <text>
        <r>
          <rPr>
            <b/>
            <sz val="8"/>
            <color indexed="81"/>
            <rFont val="Tahoma"/>
            <family val="2"/>
          </rPr>
          <t xml:space="preserve">(e.g., one story, two story, split level, residential, commercial, public) </t>
        </r>
      </text>
    </comment>
    <comment ref="B26" authorId="0" shapeId="0">
      <text>
        <r>
          <rPr>
            <b/>
            <sz val="8"/>
            <color indexed="81"/>
            <rFont val="Tahoma"/>
            <family val="2"/>
          </rPr>
          <t>(provide square footage for living space and nonliving space)</t>
        </r>
      </text>
    </comment>
    <comment ref="B30" authorId="0" shapeId="0">
      <text>
        <r>
          <rPr>
            <b/>
            <sz val="8"/>
            <color indexed="81"/>
            <rFont val="Tahoma"/>
            <family val="2"/>
          </rPr>
          <t>(e.g. sprinkler system pump to main distribution header pipe nozzles, etc)</t>
        </r>
      </text>
    </comment>
    <comment ref="B33" authorId="0" shapeId="0">
      <text>
        <r>
          <rPr>
            <b/>
            <sz val="8"/>
            <color indexed="81"/>
            <rFont val="Tahoma"/>
            <family val="2"/>
          </rPr>
          <t>(The building replacement value (BRV) is not the same as the current market value of the building.)</t>
        </r>
      </text>
    </comment>
  </commentList>
</comments>
</file>

<file path=xl/comments8.xml><?xml version="1.0" encoding="utf-8"?>
<comments xmlns="http://schemas.openxmlformats.org/spreadsheetml/2006/main">
  <authors>
    <author>Anthony James Wright</author>
  </authors>
  <commentList>
    <comment ref="B26" authorId="0" shapeId="0">
      <text>
        <r>
          <rPr>
            <b/>
            <sz val="8"/>
            <color indexed="81"/>
            <rFont val="Tahoma"/>
            <family val="2"/>
          </rPr>
          <t xml:space="preserve">(Is it feasible?  For Structural Protection, Ignition Resistant Construction Activities) </t>
        </r>
      </text>
    </comment>
    <comment ref="B30" authorId="0" shapeId="0">
      <text>
        <r>
          <rPr>
            <b/>
            <sz val="8"/>
            <color indexed="81"/>
            <rFont val="Tahoma"/>
            <family val="2"/>
          </rPr>
          <t>(e.g. acres, square feet, and/or linear measurement)</t>
        </r>
      </text>
    </comment>
    <comment ref="B31" authorId="0" shapeId="0">
      <text>
        <r>
          <rPr>
            <b/>
            <sz val="8"/>
            <color indexed="81"/>
            <rFont val="Tahoma"/>
            <family val="2"/>
          </rPr>
          <t>(e.g. percent of existing vegetation)</t>
        </r>
      </text>
    </comment>
  </commentList>
</comments>
</file>

<file path=xl/comments9.xml><?xml version="1.0" encoding="utf-8"?>
<comments xmlns="http://schemas.openxmlformats.org/spreadsheetml/2006/main">
  <authors>
    <author>Anthony James Wright</author>
  </authors>
  <commentList>
    <comment ref="B21" authorId="0" shapeId="0">
      <text>
        <r>
          <rPr>
            <b/>
            <sz val="8"/>
            <color indexed="81"/>
            <rFont val="Tahoma"/>
            <family val="2"/>
          </rPr>
          <t>(Each side of structure to include a view of the structure in relation to adjacent structures and roadways)</t>
        </r>
      </text>
    </comment>
    <comment ref="B34" authorId="0" shapeId="0">
      <text>
        <r>
          <rPr>
            <b/>
            <sz val="8"/>
            <color indexed="81"/>
            <rFont val="Tahoma"/>
            <family val="2"/>
          </rPr>
          <t xml:space="preserve">(Are the costs proposed in the project in compliance with Table 8 of HMA Guidance.  Have acceptable cost estimating techniques been followed in compliance with HMA Guidance IX.D.5) </t>
        </r>
      </text>
    </comment>
    <comment ref="B35" authorId="0" shapeId="0">
      <text>
        <r>
          <rPr>
            <b/>
            <sz val="8"/>
            <color indexed="81"/>
            <rFont val="Tahoma"/>
            <family val="2"/>
          </rPr>
          <t xml:space="preserve">The subapplication must document that the square footage of a resulting structure is no more than 10 percent greater than that of the original structure.  </t>
        </r>
      </text>
    </comment>
    <comment ref="B36" authorId="0" shapeId="0">
      <text>
        <r>
          <rPr>
            <b/>
            <sz val="8"/>
            <color indexed="81"/>
            <rFont val="Tahoma"/>
            <family val="2"/>
          </rPr>
          <t xml:space="preserve">(Design parameters for foundation type, foundation height, wind design and seismic considerations and project cost)  </t>
        </r>
      </text>
    </comment>
    <comment ref="B40" authorId="0" shapeId="0">
      <text>
        <r>
          <rPr>
            <b/>
            <sz val="8"/>
            <color indexed="81"/>
            <rFont val="Tahoma"/>
            <family val="2"/>
          </rPr>
          <t xml:space="preserve">(Flood insurance must be maintained on property, post implementation, regardless of ownership transfer)  </t>
        </r>
      </text>
    </comment>
  </commentList>
</comments>
</file>

<file path=xl/sharedStrings.xml><?xml version="1.0" encoding="utf-8"?>
<sst xmlns="http://schemas.openxmlformats.org/spreadsheetml/2006/main" count="3245" uniqueCount="1389">
  <si>
    <t>Application</t>
  </si>
  <si>
    <t>GRANT NUMBER:</t>
  </si>
  <si>
    <t>Version 1.1</t>
  </si>
  <si>
    <t>KEY</t>
  </si>
  <si>
    <t>SUBGRANT NUMBER:</t>
  </si>
  <si>
    <t>Template Updated 8/02/2012</t>
  </si>
  <si>
    <t>SUBGRANT TITLE:</t>
  </si>
  <si>
    <t>All GREEN fields must be completed during Regional Application Review.</t>
  </si>
  <si>
    <t>SUBGRANTEE NAME:</t>
  </si>
  <si>
    <t>SUBGRANTEE TYPE:</t>
  </si>
  <si>
    <t>Fed/Non Fed Check</t>
  </si>
  <si>
    <t>FEDERAL SHARE:</t>
  </si>
  <si>
    <t>NON-FEDERAL SHARE:</t>
  </si>
  <si>
    <t>All RED fields require additional attention.</t>
  </si>
  <si>
    <t>TOTAL ESTIMATED COST:</t>
  </si>
  <si>
    <t>Reviewer</t>
  </si>
  <si>
    <t>REGIONAL PROGRAM REVIEWER:</t>
  </si>
  <si>
    <t>PROGRAM REVIEW COMPLETION DATE:</t>
  </si>
  <si>
    <t>All Gray Fields are not-applicable, given provided information.</t>
  </si>
  <si>
    <t>REGIONAL PLANNER REVIEWER:</t>
  </si>
  <si>
    <t>N/A</t>
  </si>
  <si>
    <t>PLANNER REVIEW COMPLETION DATE:</t>
  </si>
  <si>
    <t>Program</t>
  </si>
  <si>
    <t>APPLICATION FOR HMA PROGRAM:</t>
  </si>
  <si>
    <t>HMGP</t>
  </si>
  <si>
    <t>OTHER PROGRAM REVIEWS REQUESTED:</t>
  </si>
  <si>
    <t>Note: Applicants must include a statement in their grant application under the “Comments for FEMA” field in eGrants indicating their interest to have any subapplications considered for another mitigation grant program (specify the additional mitigation grant program(s) and corresponding Catalog of Federal Domestic Assistance (CFDA) number(s)).  Comments for FEMA is the last section of the application in eGrants after the SF-424.  Including this comment does not commit FEMA or guarantee the application will be considered under another grant program.</t>
  </si>
  <si>
    <t>Quality Control</t>
  </si>
  <si>
    <t>Quality Control Reviewer (Print Name):</t>
  </si>
  <si>
    <t>Certification and Signature:</t>
  </si>
  <si>
    <t>Signing above certifies the Quality Control Reviewer has reviewed the entire project file and concurres with the original reviewer's findings. Any discrepencies, corrections, or disagreements should be noted in the file under the comment section.</t>
  </si>
  <si>
    <t>GENERAL COMMENTS</t>
  </si>
  <si>
    <t>Application Review Checklist</t>
  </si>
  <si>
    <r>
      <t xml:space="preserve">COMMENTS and NOTES 
</t>
    </r>
    <r>
      <rPr>
        <sz val="10"/>
        <rFont val="Arial"/>
        <family val="2"/>
      </rPr>
      <t>(will be viewed by National Evaluation panelists)</t>
    </r>
  </si>
  <si>
    <t>Links/Examples</t>
  </si>
  <si>
    <t>GENERAL FACTORS</t>
  </si>
  <si>
    <t>A.1</t>
  </si>
  <si>
    <r>
      <t xml:space="preserve">Is the Applicant eligible?
</t>
    </r>
    <r>
      <rPr>
        <sz val="10"/>
        <color indexed="10"/>
        <rFont val="Arial"/>
        <family val="2"/>
      </rPr>
      <t>(Required YES for ALL)</t>
    </r>
  </si>
  <si>
    <t>HMA Guidance</t>
  </si>
  <si>
    <t>A.2</t>
  </si>
  <si>
    <r>
      <t xml:space="preserve">Is the Subapplicant eligible?                  
</t>
    </r>
    <r>
      <rPr>
        <sz val="10"/>
        <color indexed="10"/>
        <rFont val="Arial"/>
        <family val="2"/>
      </rPr>
      <t>(Required YES for ALL)</t>
    </r>
  </si>
  <si>
    <t>A.3</t>
  </si>
  <si>
    <r>
      <t xml:space="preserve">Was point-of-contact information provided for the applicant and subapplicant?  
</t>
    </r>
    <r>
      <rPr>
        <sz val="10"/>
        <color indexed="10"/>
        <rFont val="Arial"/>
        <family val="2"/>
      </rPr>
      <t>(Required YES for ALL)</t>
    </r>
  </si>
  <si>
    <t>A.4</t>
  </si>
  <si>
    <r>
      <t xml:space="preserve">Is the proposed project type eligible under the requested funding program?                  
</t>
    </r>
    <r>
      <rPr>
        <sz val="10"/>
        <color indexed="10"/>
        <rFont val="Arial"/>
        <family val="2"/>
      </rPr>
      <t>(Required YES for ALL)</t>
    </r>
  </si>
  <si>
    <t>A.5</t>
  </si>
  <si>
    <r>
      <t xml:space="preserve">Select the project type: 
</t>
    </r>
    <r>
      <rPr>
        <sz val="10"/>
        <color indexed="10"/>
        <rFont val="Arial"/>
        <family val="2"/>
      </rPr>
      <t>(Required for ALL)</t>
    </r>
  </si>
  <si>
    <t>A.6</t>
  </si>
  <si>
    <r>
      <t xml:space="preserve">Was the subapplication previously submitted under another FEMA Program?
</t>
    </r>
    <r>
      <rPr>
        <sz val="10"/>
        <color indexed="10"/>
        <rFont val="Arial"/>
        <family val="2"/>
      </rPr>
      <t>(If YES, Identify project Name and # in comment field)</t>
    </r>
  </si>
  <si>
    <t>A.7</t>
  </si>
  <si>
    <r>
      <t xml:space="preserve">Is the subapplication previously funded under another FEMA Program, including HMGP?  
</t>
    </r>
    <r>
      <rPr>
        <sz val="10"/>
        <color indexed="10"/>
        <rFont val="Arial"/>
        <family val="2"/>
      </rPr>
      <t>(Required NO for ALL)</t>
    </r>
  </si>
  <si>
    <t>A.8</t>
  </si>
  <si>
    <r>
      <t>Has construction started for this project?</t>
    </r>
    <r>
      <rPr>
        <sz val="10"/>
        <color rgb="FFFF0000"/>
        <rFont val="Arial"/>
        <family val="2"/>
      </rPr>
      <t xml:space="preserve">          (NO required for all)</t>
    </r>
  </si>
  <si>
    <t>A.9</t>
  </si>
  <si>
    <r>
      <t xml:space="preserve"> Does another Federal entity have primary funding authority for this project?                                   </t>
    </r>
    <r>
      <rPr>
        <sz val="10"/>
        <color rgb="FFFF0000"/>
        <rFont val="Arial"/>
        <family val="2"/>
      </rPr>
      <t>NO required for ALL</t>
    </r>
  </si>
  <si>
    <t xml:space="preserve">44 CFR 206.434(f) </t>
  </si>
  <si>
    <t>A.10</t>
  </si>
  <si>
    <r>
      <t xml:space="preserve">Does the subapplicant participate in the National Flood Insurance Program (NFIP)?  If yes, please indicate participation status in comment field.                  
</t>
    </r>
    <r>
      <rPr>
        <sz val="10"/>
        <color indexed="10"/>
        <rFont val="Arial"/>
        <family val="2"/>
      </rPr>
      <t>(Required YES for: HMGP, PDM , RFC, SRL, FMA)</t>
    </r>
  </si>
  <si>
    <t>A.11</t>
  </si>
  <si>
    <r>
      <t xml:space="preserve">If the location of the project is in an identified Special Flood Hazard Area, are all NFIP requirements being addressed?  
</t>
    </r>
    <r>
      <rPr>
        <sz val="10"/>
        <color indexed="10"/>
        <rFont val="Arial"/>
        <family val="2"/>
      </rPr>
      <t>(Required YES for ALL)</t>
    </r>
  </si>
  <si>
    <t>A.12</t>
  </si>
  <si>
    <r>
      <t xml:space="preserve">Is a pre-award consultation agreement attached?  
</t>
    </r>
    <r>
      <rPr>
        <sz val="10"/>
        <color rgb="FFFF0000"/>
        <rFont val="Arial"/>
        <family val="2"/>
      </rPr>
      <t>(Required YES for SRL)</t>
    </r>
  </si>
  <si>
    <t>A.13</t>
  </si>
  <si>
    <r>
      <t xml:space="preserve"> 
Do all the properties included in the subgrant application have flood insurance? (Not required for minor localized flood control projects.)                      </t>
    </r>
    <r>
      <rPr>
        <sz val="10"/>
        <color rgb="FFFF0000"/>
        <rFont val="Arial"/>
        <family val="2"/>
      </rPr>
      <t xml:space="preserve">(Required YES for FMA,RFC and SRL) </t>
    </r>
    <r>
      <rPr>
        <sz val="10"/>
        <rFont val="Arial"/>
        <family val="2"/>
      </rPr>
      <t xml:space="preserve">              </t>
    </r>
  </si>
  <si>
    <t>A.14</t>
  </si>
  <si>
    <r>
      <t xml:space="preserve">Will the proposed project solve the problem independently or constitute a functional part of a solution?  
</t>
    </r>
    <r>
      <rPr>
        <sz val="10"/>
        <color indexed="10"/>
        <rFont val="Arial"/>
        <family val="2"/>
      </rPr>
      <t>(Required YES for ALL)</t>
    </r>
  </si>
  <si>
    <t>A.15</t>
  </si>
  <si>
    <r>
      <t xml:space="preserve">Is the SOW complete and well-described, and does it match the Mitigation Activity?    
</t>
    </r>
    <r>
      <rPr>
        <sz val="10"/>
        <color indexed="10"/>
        <rFont val="Arial"/>
        <family val="2"/>
      </rPr>
      <t>(Required YES for ALL)</t>
    </r>
  </si>
  <si>
    <t>A.16</t>
  </si>
  <si>
    <r>
      <t xml:space="preserve">Is the Period of Performance 3 years or less?  
</t>
    </r>
    <r>
      <rPr>
        <sz val="10"/>
        <color indexed="10"/>
        <rFont val="Arial"/>
        <family val="2"/>
      </rPr>
      <t>(Required YES for ALL)</t>
    </r>
  </si>
  <si>
    <t>A.17</t>
  </si>
  <si>
    <r>
      <t xml:space="preserve">Does the Work Schedule accurately reflect the description of the mitigation activity provided in the SOW, and are milestones and associated timeframes reasonable and complete?  
</t>
    </r>
    <r>
      <rPr>
        <sz val="10"/>
        <color indexed="10"/>
        <rFont val="Arial"/>
        <family val="2"/>
      </rPr>
      <t>(Required YES for: ALL)</t>
    </r>
  </si>
  <si>
    <t>A.18</t>
  </si>
  <si>
    <r>
      <t xml:space="preserve">Have alternative project types been considered, and was the decision-making process for the chosen activity type described?                </t>
    </r>
    <r>
      <rPr>
        <sz val="10"/>
        <color indexed="10"/>
        <rFont val="Arial"/>
        <family val="2"/>
      </rPr>
      <t xml:space="preserve"> </t>
    </r>
  </si>
  <si>
    <t>PLANNING FACTORS</t>
  </si>
  <si>
    <t>A.19</t>
  </si>
  <si>
    <r>
      <t xml:space="preserve">Does the Applicant have a current FEMA-approved Part 201 State/Tribal hazard mitigation plan? 
</t>
    </r>
    <r>
      <rPr>
        <sz val="10"/>
        <color indexed="10"/>
        <rFont val="Arial"/>
        <family val="2"/>
      </rPr>
      <t>(Required YES for ALL)</t>
    </r>
  </si>
  <si>
    <t>44 CFR § 201</t>
  </si>
  <si>
    <t>A.19.a</t>
  </si>
  <si>
    <t>Name of the State/Tribal plan:</t>
  </si>
  <si>
    <t>A.19.b</t>
  </si>
  <si>
    <t>Select the type of State/Tribal plan:</t>
  </si>
  <si>
    <t>44 CFR  § 201.4 and § 201.5.</t>
  </si>
  <si>
    <t>A.19.c</t>
  </si>
  <si>
    <t>Date plan was approved by FEMA:</t>
  </si>
  <si>
    <t>A.20</t>
  </si>
  <si>
    <r>
      <t xml:space="preserve">If the subapplication is not for a new local mitigation plan (LMP), does the subapplicant have a current FEMA-approved LMP?  
</t>
    </r>
    <r>
      <rPr>
        <sz val="10"/>
        <color indexed="10"/>
        <rFont val="Arial"/>
        <family val="2"/>
      </rPr>
      <t>(Required YES for HMGP, PDM, SRL, FMA)</t>
    </r>
  </si>
  <si>
    <t>A.20.a</t>
  </si>
  <si>
    <t>Name of the LMP:</t>
  </si>
  <si>
    <t>A.20.b</t>
  </si>
  <si>
    <t>Select the type of local mitigation plan:</t>
  </si>
  <si>
    <t>A.20.c</t>
  </si>
  <si>
    <t>Date LMP was approved by FEMA:</t>
  </si>
  <si>
    <t>A.21</t>
  </si>
  <si>
    <r>
      <t xml:space="preserve">Is the project described in this subapplication consistent with the goals and objectives of the Part 201 local hazard mitigation plan?  
</t>
    </r>
    <r>
      <rPr>
        <sz val="10"/>
        <color indexed="10"/>
        <rFont val="Arial"/>
        <family val="2"/>
      </rPr>
      <t>(Required YES for ALL)</t>
    </r>
  </si>
  <si>
    <t xml:space="preserve"> How-To Guide #9: Using the Hazard Mitigation Plan to Prepare Successful Mitigation Projects  </t>
  </si>
  <si>
    <t>A.22</t>
  </si>
  <si>
    <r>
      <t xml:space="preserve">Did the Regional Administrator grant an exception to the LMP requirement due to extraordinary circumstances?                
</t>
    </r>
    <r>
      <rPr>
        <sz val="10"/>
        <color indexed="10"/>
        <rFont val="Arial"/>
        <family val="2"/>
      </rPr>
      <t>(Required for: HMGP)</t>
    </r>
  </si>
  <si>
    <t>Extraordinary Circumstances Policy Memorandum</t>
  </si>
  <si>
    <t>ADMINISTRATIVE FACTORS</t>
  </si>
  <si>
    <t>A.23</t>
  </si>
  <si>
    <r>
      <t xml:space="preserve">Select the project suffix: 
</t>
    </r>
    <r>
      <rPr>
        <sz val="10"/>
        <color indexed="10"/>
        <rFont val="Arial"/>
        <family val="2"/>
      </rPr>
      <t>(Required for HMGP)</t>
    </r>
  </si>
  <si>
    <t>A.24</t>
  </si>
  <si>
    <r>
      <t xml:space="preserve">Will the project have a beneficial impact upon the designated disaster area, whether or not located in the designated disaster area?  
</t>
    </r>
    <r>
      <rPr>
        <sz val="10"/>
        <color indexed="10"/>
        <rFont val="Arial"/>
        <family val="2"/>
      </rPr>
      <t>(Required YES for HMGP)</t>
    </r>
  </si>
  <si>
    <t>CFR 206.435</t>
  </si>
  <si>
    <t>A.25</t>
  </si>
  <si>
    <r>
      <t xml:space="preserve">Are all of the "evaluation information questions" answered?  
</t>
    </r>
    <r>
      <rPr>
        <sz val="10"/>
        <color indexed="10"/>
        <rFont val="Arial"/>
        <family val="2"/>
      </rPr>
      <t>(Required YES for PDM)</t>
    </r>
  </si>
  <si>
    <t>A.26</t>
  </si>
  <si>
    <r>
      <t xml:space="preserve">Are all appropriate assurances provided (424, maintenance, etc)?  
</t>
    </r>
    <r>
      <rPr>
        <sz val="10"/>
        <color indexed="10"/>
        <rFont val="Arial"/>
        <family val="2"/>
      </rPr>
      <t>(Required YES for ALL)</t>
    </r>
  </si>
  <si>
    <t>A.27</t>
  </si>
  <si>
    <r>
      <t xml:space="preserve">Does the subapplicant provide adequate details about the community/ies?                 
</t>
    </r>
    <r>
      <rPr>
        <sz val="10"/>
        <color indexed="10"/>
        <rFont val="Arial"/>
        <family val="2"/>
      </rPr>
      <t>(Required YES for ALL)</t>
    </r>
  </si>
  <si>
    <t>FEMA: The National Flood Insurance Program Community Status Book</t>
  </si>
  <si>
    <t>A.28</t>
  </si>
  <si>
    <r>
      <t xml:space="preserve">Was the CID Number provided?  
</t>
    </r>
    <r>
      <rPr>
        <sz val="10"/>
        <color indexed="10"/>
        <rFont val="Arial"/>
        <family val="2"/>
      </rPr>
      <t>(Required YES for ALL)</t>
    </r>
  </si>
  <si>
    <t>A.29</t>
  </si>
  <si>
    <r>
      <t xml:space="preserve">Are the hazard problems and impacts explained in detail? 
</t>
    </r>
    <r>
      <rPr>
        <sz val="10"/>
        <color indexed="10"/>
        <rFont val="Arial"/>
        <family val="2"/>
      </rPr>
      <t>(Required YES for ALL)</t>
    </r>
  </si>
  <si>
    <t>A.30</t>
  </si>
  <si>
    <r>
      <t xml:space="preserve">If the project application will protect specific properties, is detailed information provided on each property?  
</t>
    </r>
    <r>
      <rPr>
        <sz val="10"/>
        <color indexed="10"/>
        <rFont val="Arial"/>
        <family val="2"/>
      </rPr>
      <t>(Required YES for ALL)</t>
    </r>
  </si>
  <si>
    <t>A.31</t>
  </si>
  <si>
    <t xml:space="preserve">Was the DUNS Number provided?  </t>
  </si>
  <si>
    <t>What is a DUNS Number</t>
  </si>
  <si>
    <t>A.32</t>
  </si>
  <si>
    <r>
      <t xml:space="preserve">Was the FIPS Code provided? </t>
    </r>
    <r>
      <rPr>
        <sz val="10"/>
        <color indexed="10"/>
        <rFont val="Arial"/>
        <family val="2"/>
      </rPr>
      <t xml:space="preserve"> </t>
    </r>
  </si>
  <si>
    <t>A.33</t>
  </si>
  <si>
    <t xml:space="preserve">Was the U.S. congressional district provided? </t>
  </si>
  <si>
    <t>US Congressional District Locator</t>
  </si>
  <si>
    <t>A.34</t>
  </si>
  <si>
    <t xml:space="preserve">Was the State Legislative District provided?  </t>
  </si>
  <si>
    <t>A.35</t>
  </si>
  <si>
    <t xml:space="preserve">In what County(s) is the project located?  </t>
  </si>
  <si>
    <t>A.36</t>
  </si>
  <si>
    <r>
      <t xml:space="preserve">Is the location of each project site adequately described in the application including latitude and longitude coordinates consistent with geocoding policy standards (and property sites)? </t>
    </r>
    <r>
      <rPr>
        <sz val="10"/>
        <color indexed="10"/>
        <rFont val="Arial"/>
        <family val="2"/>
      </rPr>
      <t xml:space="preserve"> </t>
    </r>
  </si>
  <si>
    <t>Guidance for Geocoding Mitigation Data</t>
  </si>
  <si>
    <t>A.37</t>
  </si>
  <si>
    <r>
      <t xml:space="preserve">If approved, is a Public Notice required? </t>
    </r>
    <r>
      <rPr>
        <sz val="10"/>
        <color indexed="10"/>
        <rFont val="Arial"/>
        <family val="2"/>
      </rPr>
      <t xml:space="preserve"> </t>
    </r>
  </si>
  <si>
    <t>Executive Order 11988 and Executive Order 11990</t>
  </si>
  <si>
    <t>A.38</t>
  </si>
  <si>
    <t xml:space="preserve">If approved, is a Press Release required?  </t>
  </si>
  <si>
    <t>A.39</t>
  </si>
  <si>
    <t xml:space="preserve">If approved, is a Large Project Notification  required?  </t>
  </si>
  <si>
    <t>Go to Next Worksheet for Section B. Cost Review</t>
  </si>
  <si>
    <t>COST REVIEW</t>
  </si>
  <si>
    <t>B.1</t>
  </si>
  <si>
    <r>
      <t xml:space="preserve">Is the Cost Estimate/Budget documentation complete and consistent with the SOW?
</t>
    </r>
    <r>
      <rPr>
        <sz val="10"/>
        <color indexed="10"/>
        <rFont val="Arial"/>
        <family val="2"/>
      </rPr>
      <t>(Required YES for ALL)</t>
    </r>
  </si>
  <si>
    <t>B.2</t>
  </si>
  <si>
    <r>
      <t xml:space="preserve">Are all costs generally reasonable and necessary for the activity?  
</t>
    </r>
    <r>
      <rPr>
        <sz val="10"/>
        <color indexed="10"/>
        <rFont val="Arial"/>
        <family val="2"/>
      </rPr>
      <t>(Required YES for ALL)</t>
    </r>
  </si>
  <si>
    <t>B.3</t>
  </si>
  <si>
    <r>
      <t xml:space="preserve">Is the Federal share within the limit set by the requested funding program guidance?  
</t>
    </r>
    <r>
      <rPr>
        <sz val="10"/>
        <color indexed="10"/>
        <rFont val="Arial"/>
        <family val="2"/>
      </rPr>
      <t>(Required YES for ALL)</t>
    </r>
  </si>
  <si>
    <t>B.4</t>
  </si>
  <si>
    <r>
      <t xml:space="preserve">If the subapplication is for a new or updated plan, is requested Federal share funding a maximum of $800,000 for new plans or a maximum of $400,000 for an update? 
</t>
    </r>
    <r>
      <rPr>
        <sz val="10"/>
        <color indexed="10"/>
        <rFont val="Arial"/>
        <family val="2"/>
      </rPr>
      <t>(Required YES for PDM)</t>
    </r>
  </si>
  <si>
    <t>B.5</t>
  </si>
  <si>
    <r>
      <t xml:space="preserve">Are requested management costs within the limit set by program guidance (5% for PDM, RFC, SRL, &amp; FMA subgrant applicants) and identified as a separate line item?
</t>
    </r>
    <r>
      <rPr>
        <sz val="10"/>
        <color indexed="10"/>
        <rFont val="Arial"/>
        <family val="2"/>
      </rPr>
      <t>(Required YES for PDM, RFC, SRL, FMA)</t>
    </r>
  </si>
  <si>
    <t>B.6</t>
  </si>
  <si>
    <r>
      <t xml:space="preserve">Are indirect costs, if requested, part of the subapplicant's management costs and 5% or less of the total cost of the project subapplication?  
</t>
    </r>
    <r>
      <rPr>
        <sz val="10"/>
        <color indexed="10"/>
        <rFont val="Arial"/>
        <family val="2"/>
      </rPr>
      <t>(Required YES for ALL)</t>
    </r>
  </si>
  <si>
    <t xml:space="preserve">http://harvester.census.gov/sac/sainfo.html </t>
  </si>
  <si>
    <t>B.7</t>
  </si>
  <si>
    <r>
      <t xml:space="preserve">Are any pre-award costs identified as separate line item(s)?   
</t>
    </r>
    <r>
      <rPr>
        <sz val="10"/>
        <color indexed="10"/>
        <rFont val="Arial"/>
        <family val="2"/>
      </rPr>
      <t>(Required YES for ALL)</t>
    </r>
  </si>
  <si>
    <t>B.8</t>
  </si>
  <si>
    <r>
      <t xml:space="preserve">Does the proposed project meet cost share requirements?  
</t>
    </r>
    <r>
      <rPr>
        <sz val="10"/>
        <color indexed="10"/>
        <rFont val="Arial"/>
        <family val="2"/>
      </rPr>
      <t>(Required YES for ALL)</t>
    </r>
  </si>
  <si>
    <t>B.9</t>
  </si>
  <si>
    <r>
      <t xml:space="preserve">Are the costs identified as non-Federal cost share well documented and meeting all eligibility criteria?  
</t>
    </r>
    <r>
      <rPr>
        <sz val="10"/>
        <color indexed="10"/>
        <rFont val="Arial"/>
        <family val="2"/>
      </rPr>
      <t>(Required YES for ALL)</t>
    </r>
  </si>
  <si>
    <t>B.10</t>
  </si>
  <si>
    <r>
      <t xml:space="preserve">Does the subapplicant provide documentation in support of reduced capacity to meet federal matching requirements?
</t>
    </r>
    <r>
      <rPr>
        <sz val="10"/>
        <color indexed="10"/>
        <rFont val="Arial"/>
        <family val="2"/>
      </rPr>
      <t>(Required YES for RFC)</t>
    </r>
  </si>
  <si>
    <t>B.11</t>
  </si>
  <si>
    <r>
      <t xml:space="preserve">If the community is asking for a 90/10% cost share under PDM, do they provide documentation of their status as a "small and impoverished community?" 
</t>
    </r>
    <r>
      <rPr>
        <sz val="10"/>
        <color indexed="10"/>
        <rFont val="Arial"/>
        <family val="2"/>
      </rPr>
      <t>(Required YES for PDM)</t>
    </r>
  </si>
  <si>
    <t>http://www.bea.gov/</t>
  </si>
  <si>
    <t>B.12</t>
  </si>
  <si>
    <r>
      <t xml:space="preserve">If the community is asking for a 90/10% cost share under FMA or SRL, is the property eligible for a 90/10% cost share per program guidance? 
</t>
    </r>
    <r>
      <rPr>
        <sz val="10"/>
        <color indexed="10"/>
        <rFont val="Arial"/>
        <family val="2"/>
      </rPr>
      <t>(Required YES for SRL, FMA)</t>
    </r>
  </si>
  <si>
    <t>B.13</t>
  </si>
  <si>
    <r>
      <t xml:space="preserve">Are there sufficient funds in the HMGP Ceiling for the proposed activity?  
</t>
    </r>
    <r>
      <rPr>
        <sz val="10"/>
        <color indexed="10"/>
        <rFont val="Arial"/>
        <family val="2"/>
      </rPr>
      <t>(Required YES for HMGP)</t>
    </r>
  </si>
  <si>
    <t>B.14</t>
  </si>
  <si>
    <r>
      <t xml:space="preserve">For </t>
    </r>
    <r>
      <rPr>
        <b/>
        <sz val="10"/>
        <rFont val="Arial"/>
        <family val="2"/>
      </rPr>
      <t>Initiative</t>
    </r>
    <r>
      <rPr>
        <sz val="10"/>
        <rFont val="Arial"/>
        <family val="2"/>
      </rPr>
      <t xml:space="preserve"> activities, are there sufficient funds remaining within the 5% (initiative) and 7% (planning) ceilings for the proposed activity? 
</t>
    </r>
    <r>
      <rPr>
        <sz val="10"/>
        <color indexed="10"/>
        <rFont val="Arial"/>
        <family val="2"/>
      </rPr>
      <t>(Required YES for HMGP)</t>
    </r>
  </si>
  <si>
    <t>Go to Next Worksheet for Section C. Cost Effectiveness Review</t>
  </si>
  <si>
    <t>COST EFFECTIVENESS REVIEW</t>
  </si>
  <si>
    <t>C.1</t>
  </si>
  <si>
    <r>
      <t xml:space="preserve">Was the approved FEMA BCA software (BCA Version 4.x)  used and attached to the subapplication?   
</t>
    </r>
    <r>
      <rPr>
        <sz val="10"/>
        <color indexed="10"/>
        <rFont val="Arial"/>
        <family val="2"/>
      </rPr>
      <t>(Required YES for ALL)</t>
    </r>
  </si>
  <si>
    <t>http://www.bchelpline.com/index.html</t>
  </si>
  <si>
    <t>C.2</t>
  </si>
  <si>
    <r>
      <t xml:space="preserve">Are the exported BCA runs, which must include backup documentation for the input data Included?
For HMGP subapplications submitted in hard copy a full print out of the Project Report must
be provided.
</t>
    </r>
    <r>
      <rPr>
        <sz val="10"/>
        <color indexed="10"/>
        <rFont val="Arial"/>
        <family val="2"/>
      </rPr>
      <t>(Required YES for: ALL)</t>
    </r>
  </si>
  <si>
    <t>C.3</t>
  </si>
  <si>
    <r>
      <t xml:space="preserve">Is the calculated Benefit Cost Ratio (BCR) 1.0 or over, and does it match the BCR given  elsewhere in the subapplication?   
</t>
    </r>
    <r>
      <rPr>
        <sz val="10"/>
        <color indexed="10"/>
        <rFont val="Arial"/>
        <family val="2"/>
      </rPr>
      <t>(Required YES for ALL)</t>
    </r>
  </si>
  <si>
    <t>C.4</t>
  </si>
  <si>
    <r>
      <t xml:space="preserve">If the Alternative BCA Approach is used, does the project meet the criteria for its use (i.e. substantial damage in a reverie floodplain waiver for acquisition and Landslide waiver for imminent threat)
</t>
    </r>
    <r>
      <rPr>
        <sz val="10"/>
        <color indexed="10"/>
        <rFont val="Arial"/>
        <family val="2"/>
      </rPr>
      <t>(Required YES for ALL)</t>
    </r>
  </si>
  <si>
    <t>http://www.fema.gov/government/grant/resources/bcarlalt.shtm</t>
  </si>
  <si>
    <t>C.5</t>
  </si>
  <si>
    <t>For SRL only: If Greater Savings to the Fund is used to calculate Benefits please ensure subapplication includes documentation (GSTF List, total benefits)</t>
  </si>
  <si>
    <t>C.6</t>
  </si>
  <si>
    <t>If subapplication is for HMGP Initiative funding, is a narrative description of the project’s cost effectiveness provided in lieu of a BCA?</t>
  </si>
  <si>
    <t>Go to Worksheet  (D-K) for Specific Project Type For Mitigation Activity Review Guidelines:</t>
  </si>
  <si>
    <t>D. Acquisition</t>
  </si>
  <si>
    <t>E. Drainage</t>
  </si>
  <si>
    <t>F. Elevation</t>
  </si>
  <si>
    <t>G. Planning</t>
  </si>
  <si>
    <t>H. Safe Room</t>
  </si>
  <si>
    <t>I. Seismic</t>
  </si>
  <si>
    <t>J. Wildfire</t>
  </si>
  <si>
    <t>K. Mitigation Reconstruction</t>
  </si>
  <si>
    <t>Data Validation Key</t>
  </si>
  <si>
    <t>Keep a blank row directly above the first option in each validation list so the drop down will have a blank option.</t>
  </si>
  <si>
    <t>Program List</t>
  </si>
  <si>
    <t>Criteria Response List</t>
  </si>
  <si>
    <t>Subgrantee Type</t>
  </si>
  <si>
    <t>State Mitigation Plan Type</t>
  </si>
  <si>
    <t>Yes</t>
  </si>
  <si>
    <t>State-level agency or State Institution</t>
  </si>
  <si>
    <t>Standard State Mitigation Plan</t>
  </si>
  <si>
    <t>PDM</t>
  </si>
  <si>
    <t>No</t>
  </si>
  <si>
    <t>Federally recognized Indian Tribal government</t>
  </si>
  <si>
    <t>Enhanced State Mitigation Plan</t>
  </si>
  <si>
    <t>FMA</t>
  </si>
  <si>
    <t>Public or Tribal college or university (PDM ONLY)</t>
  </si>
  <si>
    <t>Enhanced Tribal Mitigation Plan</t>
  </si>
  <si>
    <t>RFC</t>
  </si>
  <si>
    <t>Local Jurisdiction</t>
  </si>
  <si>
    <t>Standard Tribal Mitigation Plan</t>
  </si>
  <si>
    <t>SRL</t>
  </si>
  <si>
    <t>Private Non-Profit (HMGP Only)</t>
  </si>
  <si>
    <t>Criteria Response List with Unknown</t>
  </si>
  <si>
    <t>Local Mitigation Plan Type</t>
  </si>
  <si>
    <t>HMGP Project Suffix</t>
  </si>
  <si>
    <t>Single Jurisdiction Local Mitigation Plan</t>
  </si>
  <si>
    <t>R - Regular</t>
  </si>
  <si>
    <t>Multi-Jurisdictional Local Mitigation Plan</t>
  </si>
  <si>
    <t>P - Planning</t>
  </si>
  <si>
    <t>n/a</t>
  </si>
  <si>
    <t>Single Jurisdictional Tribal Mitigation Plan</t>
  </si>
  <si>
    <t>F - Five Percent</t>
  </si>
  <si>
    <t>Unknown</t>
  </si>
  <si>
    <t>Multi-Jurisdictional Tribal Mitigation Plan</t>
  </si>
  <si>
    <t>M - Management Costs</t>
  </si>
  <si>
    <t>Categorical Exclusions</t>
  </si>
  <si>
    <t>Extraordinary Circumstances</t>
  </si>
  <si>
    <t>44 CFR Part 10.8(d)(2)</t>
  </si>
  <si>
    <t>44 CFR Part 10.8(d)(3)</t>
  </si>
  <si>
    <t>(i) Administrative actions such as personnel actions, travel, procurement of supplies, etc., in support of normal day-to-day activities and disaster related activities;</t>
  </si>
  <si>
    <t>(i) Greater scope or size than normally experienced for a particular category of action;</t>
  </si>
  <si>
    <t>(ii) Preparation, revision, and adoption of regulations, directives, manuals, and other guidance documents related to actions that qualify for categorical exclusions;</t>
  </si>
  <si>
    <t>(ii) Actions with a high level of public controversy;</t>
  </si>
  <si>
    <t>(iii) Studies that involve no commitment of resources other than manpower and associated funding;</t>
  </si>
  <si>
    <t>(iii) Potential for degradation, even though slight, of already existing poor environmental conditions;</t>
  </si>
  <si>
    <t>(iv) Inspection and monitoring activities, granting of variances, and actions to enforce Federal, state, or local codes, standards or regulations;</t>
  </si>
  <si>
    <t>(iv) Employment of unproven technology with potential adverse effects or actions involving unique or unknown environmental risks;</t>
  </si>
  <si>
    <t>(v) Training activities and both training and operational exercises utilizing existing facilities in accordance with established procedures and land use designations;</t>
  </si>
  <si>
    <t xml:space="preserve">(v) Presence of endangered or threatened species or their critical habitat, or archaeological, cultural, historical or other protected resources; </t>
  </si>
  <si>
    <t xml:space="preserve">(vi) Procurement of goods and services for support of day-to-day and emergency operational activities, and the temporary storage of goods other than hazardous materials, so long as storage occurs on previously disturbed land or in existing facilities; </t>
  </si>
  <si>
    <t>(vi) Presence of hazardous or toxic substances at levels which exceed Federal, state or local regulations or standards requiring action or attention;</t>
  </si>
  <si>
    <t>(vii) The acquisition of properties and the associated demolition/removal [see paragraph (d)(2)(xii) of this section] or relocation of structures [see paragraph (d)(2)(xiii) of this section] under any applicable authority when the acquisition is from a willing seller, the buyer coordinated acquisition planning with affected authorities, and the acquired property will be dedicated in perpetuity to uses that are compatible with open space,  recreational, or wetland practices.</t>
  </si>
  <si>
    <t>(vii) Actions with the potential to affect special status areas adversely or other critical resources such as wetlands, coastal zones, wildlife refuge  and wilderness areas, wild and scenic rivers, sole or principal drinking water aquifers;</t>
  </si>
  <si>
    <t>(viii) Acquisition or lease of existing facilities where planned uses conform to past use or local land use requirements;</t>
  </si>
  <si>
    <t>(viii) Potential for adverse effects on health or safety; and</t>
  </si>
  <si>
    <t>(ix) Acquisition, installation, or operation of utility and communication systems that use existing distribution systems or facilities, or currently used infrastructure rights-of-way;</t>
  </si>
  <si>
    <t>(ix) Potential to violate a Federal, State, local or tribal law or requirement imposed for the protection of the environment.</t>
  </si>
  <si>
    <t>(x) Routine maintenance, repair, and grounds-keeping activities at FEMA facilities;</t>
  </si>
  <si>
    <t>(x) Potential for significant cumulative impact when the proposed action is combined with other past, present and reasonably foreseeable future actions, even though the impacts of the proposed action may not be significant by themselves.</t>
  </si>
  <si>
    <t>(xi) Planting of indigenous vegetation;</t>
  </si>
  <si>
    <t xml:space="preserve">(xii) Demolition of structures and other improvements or disposal of uncontaminated structures and other improvements to permitted off-site locations, or both; </t>
  </si>
  <si>
    <t>(xiii) Physical relocation of individual structures where FEMA has no involvement in the relocation site selection or development;</t>
  </si>
  <si>
    <t>(xiv) Granting of community-wide exceptions for floodproofed residential basements meeting the requirements of 44 CFR 60.6(c) under the National Flood Insurance Program;</t>
  </si>
  <si>
    <t>(xv) Repair, reconstruction, restoration, elevation, retrofitting, upgrading to current codes and standards, or replacement of any facility in a manner
that substantially conforms to the preexisting design, function, and location; [SE, in part]</t>
  </si>
  <si>
    <t>(xvi) Improvements to existing facilities and the construction of small scale hazard mitigation measures in existing developed areas with substantially completed infrastructure, when the immediate project area has already been disturbed, and when those actions do not alter basic functions, do not exceed capacity of other system components, or modify intended land use; provided the operation of the completed project
will not, of itself, have an adverse effect on the quality of the human environment;</t>
  </si>
  <si>
    <t>(xvii) Actions conducted within enclosed facilities where all airborne emissions, waterborne effluent, external radiation levels, outdoor noise, and
solid and bulk waste disposal practices comply with existing Federal, state, and local laws and regulations;</t>
  </si>
  <si>
    <t>(xviii) Planning and administrative activities in support of emergency and disaster response and recovery.</t>
  </si>
  <si>
    <t>(xix) Emergency and disaster response, recovery and hazard mitigation activities under the Stafford Act.</t>
  </si>
  <si>
    <t>Project Type Matrix</t>
  </si>
  <si>
    <t>Code and Description</t>
  </si>
  <si>
    <t>Safe Room Types</t>
  </si>
  <si>
    <t>91.1 Local Multihazard Mitigation Plan</t>
  </si>
  <si>
    <t>Tornado - Residential / Small Business</t>
  </si>
  <si>
    <t>92.1 State Multihazard Mitigation Plan</t>
  </si>
  <si>
    <t>Tornado - Community</t>
  </si>
  <si>
    <t>93.1 Tribal (Local) Multihazard Mitigation Plan</t>
  </si>
  <si>
    <t>Hurricane - Residential / Small Business</t>
  </si>
  <si>
    <t>94.1 Tribal Multihazard Mitigation Plan</t>
  </si>
  <si>
    <t>Hurricane - Community</t>
  </si>
  <si>
    <t>95.1 FMA or CRS Plan</t>
  </si>
  <si>
    <t>Combined - Residential / Small Business</t>
  </si>
  <si>
    <t>96.1 Public Awareness and Education (Brochures, Workshops, Videos, etc.)</t>
  </si>
  <si>
    <t>Combined- Community</t>
  </si>
  <si>
    <t>97.1 Expanded Mitigation Strategies - PILOT</t>
  </si>
  <si>
    <t>100.1 Public Awareness and Education (Brochures, Workshops, Videos, etc.)</t>
  </si>
  <si>
    <t>101.1 Professional Education (Building Inspectors, Architects, Engineers, Contractors, etc.)</t>
  </si>
  <si>
    <t>Design Types</t>
  </si>
  <si>
    <t>102.1 Mitigation Plans - Storm Water/Drainage Management Plans</t>
  </si>
  <si>
    <t>102.2 Mitigation Plans - Coastal Zone Management Plans</t>
  </si>
  <si>
    <t>Detailed</t>
  </si>
  <si>
    <t>102.3 Mitigation Plans - Land Use Planning Resulting in Revised Land Development Regulations</t>
  </si>
  <si>
    <t>Conceptual</t>
  </si>
  <si>
    <t>102.4 Mitigation Plans - Vegetation Management</t>
  </si>
  <si>
    <t>103.1 Feasibility, Engineering, and Design Studies</t>
  </si>
  <si>
    <t>103.2 Feasibility, Engineering, and Design Studies - Safe Rooms</t>
  </si>
  <si>
    <t>104.1 Developing, Implementing and Enforcing Codes, Standards, Ordinances and Regulations</t>
  </si>
  <si>
    <t>105.1 Applied Research and Development in the Building Sciences</t>
  </si>
  <si>
    <t>106.1 Other Non-Construction (Regular Project Only)</t>
  </si>
  <si>
    <t>106.2 Other Non-Construction</t>
  </si>
  <si>
    <t>200.1 Acquisition of Private Real Property (Structures and Land) - Riverine</t>
  </si>
  <si>
    <t>200.2 Acquisition of Private Real Property (Structures and Land) - Coastal</t>
  </si>
  <si>
    <t>200.3 Acquisition of Public Real Property (Structures and Land) - Riverine</t>
  </si>
  <si>
    <t>200.4 Acquisition of Public Real Property (Structures and Land) - Coastal</t>
  </si>
  <si>
    <t>200.5 Acquisition of Vacant Land</t>
  </si>
  <si>
    <t>200.6 Acquisition of Private Real Property (Structures and Land) - Landslide</t>
  </si>
  <si>
    <t>200.7 Acquisition of Private Real Property (Structures and Land) - Erosion</t>
  </si>
  <si>
    <t>200.8 Acquisition of Private Real Property (Structures and Land) - Snow Avalanche</t>
  </si>
  <si>
    <t>200.1A RETRO - Acquisition of Private Real Property (Structures and Land) - Riverine</t>
  </si>
  <si>
    <t>200.2A RETRO - Acquisition of Private Real Property (Structures and Land) - Coastal</t>
  </si>
  <si>
    <t>200.3A RETRO - Acquisition of Public Real Property (Structures and Land) - Riverine</t>
  </si>
  <si>
    <t>200.4A RETRO - Acquisition of Public Real Property (Structures and Land) - Coastal</t>
  </si>
  <si>
    <t>200.6A RETRO - Acquisition of Private Real Property (Structures and Land) - Landslide</t>
  </si>
  <si>
    <t>200.7A RETRO - Acquisition of Private Real Property (Structures and Land) - Erosion</t>
  </si>
  <si>
    <t>201.1 Relocation of Private Structures - Riverine</t>
  </si>
  <si>
    <t>201.2 Relocation of Private Structures - Coastal</t>
  </si>
  <si>
    <t>201.3 Relocation of Public Structures - Riverine</t>
  </si>
  <si>
    <t>201.4 Relocation of Public Structures - Coastal</t>
  </si>
  <si>
    <t>201.5 Relocation of Private Structures - Erosion</t>
  </si>
  <si>
    <t>201.6 Relocation of Private Structures - Landslide</t>
  </si>
  <si>
    <t>201.7 Relocation of Private Structures - Snow Avalanche</t>
  </si>
  <si>
    <t>201.8 Relocation of Public Structures - Erosion</t>
  </si>
  <si>
    <t>201.9 Relocation of Public Structures - Landslide</t>
  </si>
  <si>
    <t>201.10 Relocation of Public Structures - Snow Avalanche</t>
  </si>
  <si>
    <t>201.1A RETRO - Relocation of Private Structures - Riverine</t>
  </si>
  <si>
    <t>201.2A RETRO - Relocation of Private Structures - Coastal</t>
  </si>
  <si>
    <t>201.3A RETRO - Relocation of Public Structures - Riverine</t>
  </si>
  <si>
    <t>201.4A RETRO - Relocation of Public Structures - Coastal</t>
  </si>
  <si>
    <t>202.1 Elevation of Private Structures - Riverine</t>
  </si>
  <si>
    <t>202.2 Elevation of Private Structures - Coastal</t>
  </si>
  <si>
    <t>202.3 Elevation of Public Structures - Riverine</t>
  </si>
  <si>
    <t>202.4 Elevation of Public Structures - Coastal</t>
  </si>
  <si>
    <t>202.1A RETRO - Elevation of Private Structures - Riverine</t>
  </si>
  <si>
    <t>202.2A RETRO - Elevation of Private Structures - Coastal</t>
  </si>
  <si>
    <t>202.3A RETRO - Elevation of Public Structures - Riverine</t>
  </si>
  <si>
    <t>202.4A RETRO - Elevation of Public Structures - Coastal</t>
  </si>
  <si>
    <t>203.1 Wet Floodproofing Private Structures - Riverine</t>
  </si>
  <si>
    <t>203.2 Wet Floodproofing Private Structures - Coastal</t>
  </si>
  <si>
    <t>203.3 Wet Floodproofing Public Structures - Riverine</t>
  </si>
  <si>
    <t>203.4 Wet Floodproofing Public Structures - Coastal</t>
  </si>
  <si>
    <t>203.1A RETRO - Wet Floodproofing Private Structures - Riverine</t>
  </si>
  <si>
    <t>203.2A RETRO - Wet Floodproofing Private Structures - Coastal</t>
  </si>
  <si>
    <t>203.3A RETRO - Wet Floodproofing Public Structures - Riverine</t>
  </si>
  <si>
    <t>203.4A RETRO - Wet Floodproofing Public Structures - Coastal</t>
  </si>
  <si>
    <t>204.1 Dry Floodproofing Private Structures - Riverine (Commercial)</t>
  </si>
  <si>
    <t>204.2 Dry Floodproofing Private Structures - Coastal (Commercial)</t>
  </si>
  <si>
    <t>204.3 Dry Floodproofing Public Structures - Riverine</t>
  </si>
  <si>
    <t>204.4 Dry Floodproofing Public Structures - Coastal</t>
  </si>
  <si>
    <t>204.5 Dry Floodproofing Private Structures - Riverine (Residential-Historic)</t>
  </si>
  <si>
    <t>204.6 Dry Floodproofing Private Structures - Coastal (Residential-Historic)</t>
  </si>
  <si>
    <t>204.1A RETRO - Dry Floodproofing Private Structures - Riverine (Commercial)</t>
  </si>
  <si>
    <t>204.2A RETRO - Dry Floodproofing Private Structures - Coastal (Commercial)</t>
  </si>
  <si>
    <t>204.3A RETRO - Dry Floodproofing Public Structures - Riverine</t>
  </si>
  <si>
    <t>204.4A RETRO - Dry Floodproofing Public Structures - Coastal</t>
  </si>
  <si>
    <t>204.5A RETRO - Dry Floodproofing Private Structures - Riverine (Residential-Historic)</t>
  </si>
  <si>
    <t>204.6A RETRO - Dry Floodproofing Private Structures - Coastal (Residential-Historic)</t>
  </si>
  <si>
    <t>205.1 Retrofitting Private Structures - Wildfire</t>
  </si>
  <si>
    <t>205.2 Retrofitting Public Structures - Wildfire</t>
  </si>
  <si>
    <t>205.3 Non Structural Retrofitting/Rehabilitating Private Structures - Seismic</t>
  </si>
  <si>
    <t>205.4 Non Structural Retrofitting/Rehabilitating Public Structures - Seismic</t>
  </si>
  <si>
    <t>205.5 Structural Retrofitting/Rehabilitating Private Structures - Seismic</t>
  </si>
  <si>
    <t>205.6 Structural Retrofitting/Rehabilitating Public Structures - Seismic</t>
  </si>
  <si>
    <t>205.7 Retrofitting Private Structures - Wind</t>
  </si>
  <si>
    <t>205.8 Retrofitting Public Structures - Wind</t>
  </si>
  <si>
    <t>205.7A RETRO - Retrofitting Private Structures - Wind</t>
  </si>
  <si>
    <t>205.8A RETRO - Retrofitting Public Structures - Wind</t>
  </si>
  <si>
    <t>206.1 Safe Room (Tornado and Severe Wind Shelter) - Private Structures</t>
  </si>
  <si>
    <t>206.2 Safe Room (Tornado and Severe Wind Shelter) - Public Structures</t>
  </si>
  <si>
    <t>206.1A RETRO - Safe Room (Tornado and Severe Wind Shelter) - Private Structures</t>
  </si>
  <si>
    <t>206.2A RETRO - Safe Room (Tornado and Severe Wind Shelter) - Public Structures</t>
  </si>
  <si>
    <t>207.1 Mitigation Reconstruction - PILOT</t>
  </si>
  <si>
    <t>207.2 Mitigation Reconstruction</t>
  </si>
  <si>
    <t>207.1A RETRO - Mitigation Reconstruction - PILOT</t>
  </si>
  <si>
    <t>300.1 Vegetation Management - Natural Dune Restoration</t>
  </si>
  <si>
    <t>300.2 Vegetation Management - Wildfire</t>
  </si>
  <si>
    <t>300.3 Vegetation Management - Wind</t>
  </si>
  <si>
    <t>300.4 Vegetation Management - Non Coastal Shoreline Stabilization</t>
  </si>
  <si>
    <t>300.6 Vegetation Management - Erosion</t>
  </si>
  <si>
    <t>300.7 Vegetation Management - Snow Avalanche</t>
  </si>
  <si>
    <t>301.1 Shoreline Stabilization (Riprap, etc.)</t>
  </si>
  <si>
    <t>302.1 Landslide Stabilization - Structural</t>
  </si>
  <si>
    <t>302.2 Snow Avalanche Stabilization - Structural</t>
  </si>
  <si>
    <t>303.1 Wetland Restoration/Creation</t>
  </si>
  <si>
    <t>400.1 Utility Protective Measures (Electric, Gas, etc.)</t>
  </si>
  <si>
    <t>400.2 Utility Protective Measures (Residential)</t>
  </si>
  <si>
    <t>400.1A RETRO - Utility Protective Measures (Electric, Gas, etc.)</t>
  </si>
  <si>
    <t>400.2A RETRO - Utility Protective Measures (Residential)</t>
  </si>
  <si>
    <t>401.1 Water and Sanitary Sewer System Protective Measures</t>
  </si>
  <si>
    <t>401.1A RETRO - Water and Sanitary Sewer System Protective Measures</t>
  </si>
  <si>
    <t>402.1 Infrastructure Protective Measures (Roads and Bridges)</t>
  </si>
  <si>
    <t>402.1A RETRO - Infrastructure Protective Measures (Roads and Bridges)</t>
  </si>
  <si>
    <t>403.1 Stormwater Management - Culverts</t>
  </si>
  <si>
    <t>403.2 Stormwater Management - Diversions</t>
  </si>
  <si>
    <t>403.3 Stormwater Management - Flapgates/Floodgates</t>
  </si>
  <si>
    <t>403.4 Stormwater Management - Detention/Retention Basins</t>
  </si>
  <si>
    <t>403.1A RETRO - Stormwater Management - Culverts</t>
  </si>
  <si>
    <t>403.2A RETRO - Stormwater Management - Diversions</t>
  </si>
  <si>
    <t>403.3A RETRO - Stormwater Management - Flapgates/Floodgates</t>
  </si>
  <si>
    <t>403.4A RETRO - Stormwater Management - Detention/Retention Basins</t>
  </si>
  <si>
    <t>404.1 Localized Flood Control System to Protect Critical Facility</t>
  </si>
  <si>
    <t>404.1A RETRO - Localized Flood Control System to Protect Critical Facility</t>
  </si>
  <si>
    <t>405.1 Other Minor Flood Control</t>
  </si>
  <si>
    <t>405.1A RETRO - Other Minor Flood Control</t>
  </si>
  <si>
    <t>500.1 Flood Control - Floodwall</t>
  </si>
  <si>
    <t>500.2 Flood Control - Berm, Levee, or Dike</t>
  </si>
  <si>
    <t>500.3 Flood Control - Dam</t>
  </si>
  <si>
    <t>500.1A RETRO - Flood Control - Floodwall</t>
  </si>
  <si>
    <t>500.2A RETRO - Flood Control - Berm, Levee, or Dike</t>
  </si>
  <si>
    <t>500.3A RETRO - Flood Control - Dam</t>
  </si>
  <si>
    <t>501.1 Other Major Structural Projects</t>
  </si>
  <si>
    <t>600.1 Warning Systems (as a Component of a Planned, Adopted, and Exercised Risk Reduction Plan)</t>
  </si>
  <si>
    <t>601.1 Generators</t>
  </si>
  <si>
    <t>602.1 Other Equipment Purchase and Installation</t>
  </si>
  <si>
    <t>700.1 Management Costs - Salaries</t>
  </si>
  <si>
    <t>700.2 Management Costs - Equipment</t>
  </si>
  <si>
    <t>700.3 Management Costs - Office Space Rental</t>
  </si>
  <si>
    <t>700.4 Management Costs - Supplies</t>
  </si>
  <si>
    <t>701.1 Technical Assistance - Outreach/Training</t>
  </si>
  <si>
    <t>701.2 Technical Assistance - Application Development/Review</t>
  </si>
  <si>
    <t>701.3 Technical Assistance - Salaries and Expenses</t>
  </si>
  <si>
    <t>800.1 Miscellaneous</t>
  </si>
  <si>
    <t>900.1 Hazard Identification</t>
  </si>
  <si>
    <t>901.1 Risk Assessment</t>
  </si>
  <si>
    <t>NFIP Status</t>
  </si>
  <si>
    <t>Participating</t>
  </si>
  <si>
    <t>Non-Participating</t>
  </si>
  <si>
    <t>Emergency Phase</t>
  </si>
  <si>
    <t>Sanctioned</t>
  </si>
  <si>
    <t>Suspended</t>
  </si>
  <si>
    <t>Withdrawn</t>
  </si>
  <si>
    <t>Not-Mapped</t>
  </si>
  <si>
    <t>code</t>
  </si>
  <si>
    <t>description</t>
  </si>
  <si>
    <t>legacy</t>
  </si>
  <si>
    <t>psi</t>
  </si>
  <si>
    <t>eg_psi</t>
  </si>
  <si>
    <t>plan</t>
  </si>
  <si>
    <t>smc</t>
  </si>
  <si>
    <t>hmgp</t>
  </si>
  <si>
    <t>fma</t>
  </si>
  <si>
    <t>hmgphist</t>
  </si>
  <si>
    <t>pi</t>
  </si>
  <si>
    <t>activedate</t>
  </si>
  <si>
    <t>expiredate</t>
  </si>
  <si>
    <t>predecessors</t>
  </si>
  <si>
    <t>successors</t>
  </si>
  <si>
    <t>cc_sortorder</t>
  </si>
  <si>
    <t>90.1</t>
  </si>
  <si>
    <t>Mitigation Plan - Local Multihazard Mitigation Plan</t>
  </si>
  <si>
    <t>Y</t>
  </si>
  <si>
    <t>N</t>
  </si>
  <si>
    <t>01/01/1901</t>
  </si>
  <si>
    <t>changed to 91.1</t>
  </si>
  <si>
    <t>000090001</t>
  </si>
  <si>
    <t>90.2</t>
  </si>
  <si>
    <t>Mitigation Plan - Tribal Multihazard Mitigation Plan</t>
  </si>
  <si>
    <t>changed to 94.1</t>
  </si>
  <si>
    <t>000090002</t>
  </si>
  <si>
    <t>90.3</t>
  </si>
  <si>
    <t>Mitigation Plan - State Multihazard Mitigation Plan</t>
  </si>
  <si>
    <t>changed to 92.1</t>
  </si>
  <si>
    <t>000090003</t>
  </si>
  <si>
    <t>90.4</t>
  </si>
  <si>
    <t>11/12/1999</t>
  </si>
  <si>
    <t>HMGP-N 91.1 HMGP-HIST ACTIVE</t>
  </si>
  <si>
    <t>000090004</t>
  </si>
  <si>
    <t>90.5</t>
  </si>
  <si>
    <t>HMGP-N 93.1 HMGP-HIST ACTIVE</t>
  </si>
  <si>
    <t>000090005</t>
  </si>
  <si>
    <t>90.6</t>
  </si>
  <si>
    <t>HMGP-N 92.1 HMGP-HIST ACTIVE</t>
  </si>
  <si>
    <t>000090006</t>
  </si>
  <si>
    <t>91.1</t>
  </si>
  <si>
    <t>Local Multihazard Mitigation Plan</t>
  </si>
  <si>
    <t>11/13/1999</t>
  </si>
  <si>
    <t>previously 90.1</t>
  </si>
  <si>
    <t>000091001</t>
  </si>
  <si>
    <t>92.1</t>
  </si>
  <si>
    <t>State Multihazard Mitigation Plan</t>
  </si>
  <si>
    <t>previously 90.3</t>
  </si>
  <si>
    <t>000092001</t>
  </si>
  <si>
    <t>93.1</t>
  </si>
  <si>
    <t>Tribal (Local) Multihazard Mitigation Plan</t>
  </si>
  <si>
    <t>000093001</t>
  </si>
  <si>
    <t>94.1</t>
  </si>
  <si>
    <t>Tribal Multihazard Mitigation Plan</t>
  </si>
  <si>
    <t>previously 90.2</t>
  </si>
  <si>
    <t>000094001</t>
  </si>
  <si>
    <t>95.1</t>
  </si>
  <si>
    <t>FMA or CRS Plan</t>
  </si>
  <si>
    <t>01/01/2002</t>
  </si>
  <si>
    <t>FMA, CMP plans</t>
  </si>
  <si>
    <t>FMA Only</t>
  </si>
  <si>
    <t>000095001</t>
  </si>
  <si>
    <t>96.1</t>
  </si>
  <si>
    <t>Public Awareness and Education (Brochures, Workshops, Videos, etc.)</t>
  </si>
  <si>
    <t>000096001</t>
  </si>
  <si>
    <t>97.1</t>
  </si>
  <si>
    <t>Expanded Mitigation Strategies - PILOT</t>
  </si>
  <si>
    <t>08/01/2005</t>
  </si>
  <si>
    <t>000097001</t>
  </si>
  <si>
    <t>100.1</t>
  </si>
  <si>
    <t>000100001</t>
  </si>
  <si>
    <t>101.1</t>
  </si>
  <si>
    <t>Professional Education (Building Inspectors, Architects, Engineers, Contractors, etc.)</t>
  </si>
  <si>
    <t>000101001</t>
  </si>
  <si>
    <t>102.1</t>
  </si>
  <si>
    <t>Mitigation Plans - Storm Water/Drainage Management Plans</t>
  </si>
  <si>
    <t>none</t>
  </si>
  <si>
    <t>000102001</t>
  </si>
  <si>
    <t>102.2</t>
  </si>
  <si>
    <t>Mitigation Plans - Coastal Zone Management Plans</t>
  </si>
  <si>
    <t>000102002</t>
  </si>
  <si>
    <t>102.3</t>
  </si>
  <si>
    <t>Mitigation Plans - Land Use Planning Resulting in Revised Land Development Regulations</t>
  </si>
  <si>
    <t>000102003</t>
  </si>
  <si>
    <t>102.4</t>
  </si>
  <si>
    <t>Mitigation Plans - Vegetation Management</t>
  </si>
  <si>
    <t>000102004</t>
  </si>
  <si>
    <t>103.1</t>
  </si>
  <si>
    <t>Feasibility, Engineering and Design Studies</t>
  </si>
  <si>
    <t>000103001</t>
  </si>
  <si>
    <t>103.2</t>
  </si>
  <si>
    <t>Feasibility, Engineering, and Design Studies - Safe Rooms</t>
  </si>
  <si>
    <t>11/17/2003</t>
  </si>
  <si>
    <t>000103002</t>
  </si>
  <si>
    <t>104.1</t>
  </si>
  <si>
    <t>Developing, Implementing and Enforcing Codes, Standards, Ordinances and Regulations</t>
  </si>
  <si>
    <t>000104001</t>
  </si>
  <si>
    <t>105.1</t>
  </si>
  <si>
    <t>Applied Research and Development in the Building Sciences</t>
  </si>
  <si>
    <t>000105001</t>
  </si>
  <si>
    <t>106.1</t>
  </si>
  <si>
    <t>Other Non Construction (Regular Project Only)</t>
  </si>
  <si>
    <t>000106001</t>
  </si>
  <si>
    <t>106.2</t>
  </si>
  <si>
    <t>Other Non Construction</t>
  </si>
  <si>
    <t>000106002</t>
  </si>
  <si>
    <t>200.1</t>
  </si>
  <si>
    <t>Acquisition of Private Real Property (Structures and Land) - Riverine</t>
  </si>
  <si>
    <t>000200001</t>
  </si>
  <si>
    <t>200.2</t>
  </si>
  <si>
    <t>Acquisition of Private Real Property (Structures and Land) - Coastal</t>
  </si>
  <si>
    <t>000200002</t>
  </si>
  <si>
    <t>200.3</t>
  </si>
  <si>
    <t>Acquisition of Public Real Property (Structures and Land) - Riverine</t>
  </si>
  <si>
    <t>000200003</t>
  </si>
  <si>
    <t>200.4</t>
  </si>
  <si>
    <t>Acquisition of Public Real Property (Structures and Land) - Coastal</t>
  </si>
  <si>
    <t>000200004</t>
  </si>
  <si>
    <t>200.5</t>
  </si>
  <si>
    <t>Acquisition of Vacant Land</t>
  </si>
  <si>
    <t>000200005</t>
  </si>
  <si>
    <t>200.6</t>
  </si>
  <si>
    <t>Acquisition of Private Real Property (Structures and Land) - Landslide</t>
  </si>
  <si>
    <t>000200006</t>
  </si>
  <si>
    <t>200.7</t>
  </si>
  <si>
    <t>Acquisition of Private Real Property (Structures and Land) - Erosion</t>
  </si>
  <si>
    <t>000200007</t>
  </si>
  <si>
    <t>200.8</t>
  </si>
  <si>
    <t>Acquisition of Private Real Property (Structures and Land) - Snow Avalanche</t>
  </si>
  <si>
    <t>000200008</t>
  </si>
  <si>
    <t>200.1A</t>
  </si>
  <si>
    <t>RETRO - Acquisition of Private Real Property (Structures and Land) - Riverine</t>
  </si>
  <si>
    <t>00020001A</t>
  </si>
  <si>
    <t>200.2A</t>
  </si>
  <si>
    <t>RETRO - Acquisition of Private Real Property (Structures and Land) - Coastal</t>
  </si>
  <si>
    <t>00020002A</t>
  </si>
  <si>
    <t>200.3A</t>
  </si>
  <si>
    <t>RETRO - Acquisition of Public Real Property (Structures and Land) - Riverine</t>
  </si>
  <si>
    <t>00020003A</t>
  </si>
  <si>
    <t>200.4A</t>
  </si>
  <si>
    <t>RETRO - Acquisition of Public Real Property (Structures and Land) - Coastal</t>
  </si>
  <si>
    <t>00020004A</t>
  </si>
  <si>
    <t>200.6A</t>
  </si>
  <si>
    <t>RETRO - Acquisition of Private Real Property (Structures and Land) - Landslide</t>
  </si>
  <si>
    <t>00020006A</t>
  </si>
  <si>
    <t>200.7A</t>
  </si>
  <si>
    <t>RETRO - Acquisition of Private Real Property (Structures and Land) - Erosion</t>
  </si>
  <si>
    <t>00020007A</t>
  </si>
  <si>
    <t>201.1</t>
  </si>
  <si>
    <t>Relocation of Private Structures - Riverine</t>
  </si>
  <si>
    <t>000201001</t>
  </si>
  <si>
    <t>201.2</t>
  </si>
  <si>
    <t>Relocation of Private Structures - Coastal</t>
  </si>
  <si>
    <t>000201002</t>
  </si>
  <si>
    <t>201.3</t>
  </si>
  <si>
    <t>Relocation of Public Structures - Riverine</t>
  </si>
  <si>
    <t>000201003</t>
  </si>
  <si>
    <t>201.4</t>
  </si>
  <si>
    <t>Relocation of Public Structures - Coastal</t>
  </si>
  <si>
    <t>000201004</t>
  </si>
  <si>
    <t>201.5</t>
  </si>
  <si>
    <t>Relocation of Private Structures - Erosion</t>
  </si>
  <si>
    <t>000201005</t>
  </si>
  <si>
    <t>201.6</t>
  </si>
  <si>
    <t>Relocation of Private Structures - Landslide</t>
  </si>
  <si>
    <t>000201006</t>
  </si>
  <si>
    <t>201.7</t>
  </si>
  <si>
    <t>Relocation of Private Structures - Snow Avalanche</t>
  </si>
  <si>
    <t>000201007</t>
  </si>
  <si>
    <t>201.8</t>
  </si>
  <si>
    <t>Relocation of Public Structures - Erosion</t>
  </si>
  <si>
    <t>000201008</t>
  </si>
  <si>
    <t>201.9</t>
  </si>
  <si>
    <t>Relocation of Public Structures - Landslide</t>
  </si>
  <si>
    <t>000201009</t>
  </si>
  <si>
    <t>201.10</t>
  </si>
  <si>
    <t>Relocation of Public Structures - Snow Avalanche</t>
  </si>
  <si>
    <t>000201010</t>
  </si>
  <si>
    <t>201.1A</t>
  </si>
  <si>
    <t>RETRO - Relocation of Private Structures - Riverine</t>
  </si>
  <si>
    <t>00020101A</t>
  </si>
  <si>
    <t>201.2A</t>
  </si>
  <si>
    <t>RETRO - Relocation of Private Structures - Coastal</t>
  </si>
  <si>
    <t>00020102A</t>
  </si>
  <si>
    <t>201.3A</t>
  </si>
  <si>
    <t>RETRO - Relocation of Public Structures - Riverine</t>
  </si>
  <si>
    <t>00020103A</t>
  </si>
  <si>
    <t>201.4A</t>
  </si>
  <si>
    <t>RETRO - Relocation of Public Structures - Coastal</t>
  </si>
  <si>
    <t>00020104A</t>
  </si>
  <si>
    <t>202.1</t>
  </si>
  <si>
    <t>Elevation of Private Structures - Riverine</t>
  </si>
  <si>
    <t>000202001</t>
  </si>
  <si>
    <t>202.2</t>
  </si>
  <si>
    <t>Elevation of Private Structures - Coastal</t>
  </si>
  <si>
    <t>000202002</t>
  </si>
  <si>
    <t>202.3</t>
  </si>
  <si>
    <t>Elevation of Public Structures - Riverine</t>
  </si>
  <si>
    <t>000202003</t>
  </si>
  <si>
    <t>202.4</t>
  </si>
  <si>
    <t>Elevation of Public Structures - Coastal</t>
  </si>
  <si>
    <t>000202004</t>
  </si>
  <si>
    <t>202.1A</t>
  </si>
  <si>
    <t>RETRO - Elevation of Private Structures - Riverine</t>
  </si>
  <si>
    <t>00020201A</t>
  </si>
  <si>
    <t>202.2A</t>
  </si>
  <si>
    <t>RETRO - Elevation of Private Structures - Coastal</t>
  </si>
  <si>
    <t>00020202A</t>
  </si>
  <si>
    <t>202.3A</t>
  </si>
  <si>
    <t>RETRO - Elevation of Public Structures - Riverine</t>
  </si>
  <si>
    <t>00020203A</t>
  </si>
  <si>
    <t>202.4A</t>
  </si>
  <si>
    <t>RETRO - Elevation of Public Structures - Coastal</t>
  </si>
  <si>
    <t>00020204A</t>
  </si>
  <si>
    <t>203.1</t>
  </si>
  <si>
    <t>Wet Floodproofing Private Structures - Riverine</t>
  </si>
  <si>
    <t>000203001</t>
  </si>
  <si>
    <t>203.2</t>
  </si>
  <si>
    <t>Wet Floodproofing Private Structures - Coastal</t>
  </si>
  <si>
    <t>000203002</t>
  </si>
  <si>
    <t>203.3</t>
  </si>
  <si>
    <t>Wet Floodproofing Public Structures - Riverine</t>
  </si>
  <si>
    <t>000203003</t>
  </si>
  <si>
    <t>203.4</t>
  </si>
  <si>
    <t>Wet Floodproofing Public Structures - Coastal</t>
  </si>
  <si>
    <t>000203004</t>
  </si>
  <si>
    <t>203.1A</t>
  </si>
  <si>
    <t>RETRO - Wet Floodproofing Private Structures - Riverine</t>
  </si>
  <si>
    <t>00020301A</t>
  </si>
  <si>
    <t>203.2A</t>
  </si>
  <si>
    <t>RETRO - Wet Floodproofing Private Structures - Coastal</t>
  </si>
  <si>
    <t>00020302A</t>
  </si>
  <si>
    <t>203.3A</t>
  </si>
  <si>
    <t>RETRO - Wet Floodproofing Public Structures - Riverine</t>
  </si>
  <si>
    <t>00020303A</t>
  </si>
  <si>
    <t>203.4A</t>
  </si>
  <si>
    <t>RETRO - Wet Floodproofing Public Structures - Coastal</t>
  </si>
  <si>
    <t>00020304A</t>
  </si>
  <si>
    <t>204.1</t>
  </si>
  <si>
    <t>Dry Floodproofing Private Structures - Riverine (Commercial)</t>
  </si>
  <si>
    <t>000204001</t>
  </si>
  <si>
    <t>204.2</t>
  </si>
  <si>
    <t>Dry Floodproofing Private Structures - Coastal (Commercial)</t>
  </si>
  <si>
    <t>000204002</t>
  </si>
  <si>
    <t>204.3</t>
  </si>
  <si>
    <t>Dry Floodproofing Public Structures - Riverine</t>
  </si>
  <si>
    <t>000204003</t>
  </si>
  <si>
    <t>204.4</t>
  </si>
  <si>
    <t>Dry Floodproofing Public Structures - Coastal</t>
  </si>
  <si>
    <t>000204004</t>
  </si>
  <si>
    <t>204.5</t>
  </si>
  <si>
    <t>Dry Floodproofing Private Structures - Riverine (Residential-Historic)</t>
  </si>
  <si>
    <t>01/01/2007</t>
  </si>
  <si>
    <t>000204005</t>
  </si>
  <si>
    <t>204.6</t>
  </si>
  <si>
    <t>Dry Floodproofing Private Structures - Coastal (Residential-Historic)</t>
  </si>
  <si>
    <t>000204006</t>
  </si>
  <si>
    <t>204.1A</t>
  </si>
  <si>
    <t>RETRO - Dry Floodproofing Private Structures - Riverine (Commercial)</t>
  </si>
  <si>
    <t>00020401A</t>
  </si>
  <si>
    <t>204.2A</t>
  </si>
  <si>
    <t>RETRO - Dry Floodproofing Private Structures - Coastal (Commercial)</t>
  </si>
  <si>
    <t>00020402A</t>
  </si>
  <si>
    <t>204.3A</t>
  </si>
  <si>
    <t>RETRO - Dry Floodproofing Public Structures - Riverine</t>
  </si>
  <si>
    <t>00020403A</t>
  </si>
  <si>
    <t>204.4A</t>
  </si>
  <si>
    <t>RETRO - Dry Floodproofing Public Structures - Coastal</t>
  </si>
  <si>
    <t>00020404A</t>
  </si>
  <si>
    <t>204.5A</t>
  </si>
  <si>
    <t>RETRO - Dry Floodproofing Private Structures - Riverine (Residential-Historic)</t>
  </si>
  <si>
    <t>00020405A</t>
  </si>
  <si>
    <t>204.6A</t>
  </si>
  <si>
    <t>RETRO - Dry Floodproofing Private Structures - Coastal (Residential-Historic)</t>
  </si>
  <si>
    <t>00020406A</t>
  </si>
  <si>
    <t>205.1</t>
  </si>
  <si>
    <t>Retrofitting Private Structures - Wildfire</t>
  </si>
  <si>
    <t>000205001</t>
  </si>
  <si>
    <t>205.2</t>
  </si>
  <si>
    <t>Retrofitting Public Structures - Wildfire</t>
  </si>
  <si>
    <t>000205002</t>
  </si>
  <si>
    <t>205.3</t>
  </si>
  <si>
    <t>Non Structural Retrofitting/Rehabilitating Private Structures - Seismic</t>
  </si>
  <si>
    <t>000205003</t>
  </si>
  <si>
    <t>205.4</t>
  </si>
  <si>
    <t>Non Structural Retrofitting/Rehabilitating Public Structures - Seismic</t>
  </si>
  <si>
    <t>000205004</t>
  </si>
  <si>
    <t>205.5</t>
  </si>
  <si>
    <t>Structural Retrofitting/Rehabilitating Private Structures - Seismic</t>
  </si>
  <si>
    <t>000205005</t>
  </si>
  <si>
    <t>205.6</t>
  </si>
  <si>
    <t>Structural Retrofitting/Rehabilitating Public Structures - Seismic</t>
  </si>
  <si>
    <t>000205006</t>
  </si>
  <si>
    <t>205.7</t>
  </si>
  <si>
    <t>Retrofitting Private Structures - Wind</t>
  </si>
  <si>
    <t>000205007</t>
  </si>
  <si>
    <t>205.8</t>
  </si>
  <si>
    <t>Retrofitting Public Structures - Wind</t>
  </si>
  <si>
    <t>000205008</t>
  </si>
  <si>
    <t>205.7A</t>
  </si>
  <si>
    <t>RETRO - Retrofitting Private Structures - Wind</t>
  </si>
  <si>
    <t>00020507A</t>
  </si>
  <si>
    <t>205.8A</t>
  </si>
  <si>
    <t>RETRO - Retrofitting Public Structures - Wind</t>
  </si>
  <si>
    <t>00020508A</t>
  </si>
  <si>
    <t>206.1</t>
  </si>
  <si>
    <t>Safe Room (Tornado and Severe Wind Shelter) - Private Structures</t>
  </si>
  <si>
    <t>000206001</t>
  </si>
  <si>
    <t>206.2</t>
  </si>
  <si>
    <t>Safe Room (Tornado and Severe Wind Shelter) - Public Structures</t>
  </si>
  <si>
    <t>000206002</t>
  </si>
  <si>
    <t>206.1A</t>
  </si>
  <si>
    <t>RETRO - Safe Room (Tornado and Severe Wind Shelter) - Private Structures</t>
  </si>
  <si>
    <t>00020601A</t>
  </si>
  <si>
    <t>206.2A</t>
  </si>
  <si>
    <t>RETRO - Safe Room (Tornado and Severe Wind Shelter) - Public Structures</t>
  </si>
  <si>
    <t>00020602A</t>
  </si>
  <si>
    <t>207.1</t>
  </si>
  <si>
    <t>Mitigation Reconstruction - PILOT</t>
  </si>
  <si>
    <t>000207001</t>
  </si>
  <si>
    <t>207.2</t>
  </si>
  <si>
    <t>Mitigation Reconstruction</t>
  </si>
  <si>
    <t>000207002</t>
  </si>
  <si>
    <t>207.1A</t>
  </si>
  <si>
    <t>RETRO - Mitigation Reconstruction - PILOT</t>
  </si>
  <si>
    <t>00020701A</t>
  </si>
  <si>
    <t>300.1</t>
  </si>
  <si>
    <t>Vegetation Management - Natural Dune Restoration</t>
  </si>
  <si>
    <t>000300001</t>
  </si>
  <si>
    <t>300.2</t>
  </si>
  <si>
    <t>Vegetation Management - Wildfire</t>
  </si>
  <si>
    <t>000300002</t>
  </si>
  <si>
    <t>300.3</t>
  </si>
  <si>
    <t>Vegetation Management - Wind</t>
  </si>
  <si>
    <t>000300003</t>
  </si>
  <si>
    <t>300.4</t>
  </si>
  <si>
    <t>Vegetation Management - Non Coastal Shoreline Stabilization</t>
  </si>
  <si>
    <t>000300004</t>
  </si>
  <si>
    <t>300.6</t>
  </si>
  <si>
    <t>Vegetation Management - Erosion</t>
  </si>
  <si>
    <t>000300006</t>
  </si>
  <si>
    <t>300.7</t>
  </si>
  <si>
    <t>Vegetation Management - Snow Avalanche</t>
  </si>
  <si>
    <t>000300007</t>
  </si>
  <si>
    <t>301.1</t>
  </si>
  <si>
    <t>Shoreline Stabilization (Riprap, etc.)</t>
  </si>
  <si>
    <t>000301001</t>
  </si>
  <si>
    <t>302.1</t>
  </si>
  <si>
    <t>Landslide Stabilization - Structural</t>
  </si>
  <si>
    <t>000302001</t>
  </si>
  <si>
    <t>302.2</t>
  </si>
  <si>
    <t>Snow Avalanche Stabilization - Structural</t>
  </si>
  <si>
    <t>000302002</t>
  </si>
  <si>
    <t>303.1</t>
  </si>
  <si>
    <t>Wetland Restoration/Creation</t>
  </si>
  <si>
    <t>000303001</t>
  </si>
  <si>
    <t>400.1</t>
  </si>
  <si>
    <t>Utility Protective Measures (Electric, Gas, etc.)</t>
  </si>
  <si>
    <t>000400001</t>
  </si>
  <si>
    <t>400.2</t>
  </si>
  <si>
    <t>Utility Protective Measures (Residential)</t>
  </si>
  <si>
    <t>000400002</t>
  </si>
  <si>
    <t>400.1A</t>
  </si>
  <si>
    <t>RETRO - Utility Protective Measures (Electric, Gas, etc.)</t>
  </si>
  <si>
    <t>00040001A</t>
  </si>
  <si>
    <t>400.2A</t>
  </si>
  <si>
    <t>RETRO - Utility Protective Measures (Residential)</t>
  </si>
  <si>
    <t>00040002A</t>
  </si>
  <si>
    <t>401.1</t>
  </si>
  <si>
    <t>Water and Sanitary Sewer System Protective Measures</t>
  </si>
  <si>
    <t>000401001</t>
  </si>
  <si>
    <t>401.1A</t>
  </si>
  <si>
    <t>RETRO - Water and Sanitary Sewer System Protective Measures</t>
  </si>
  <si>
    <t>00040101A</t>
  </si>
  <si>
    <t>402.1</t>
  </si>
  <si>
    <t>Infrastructure Protective Measures (Roads and Bridges)</t>
  </si>
  <si>
    <t>000402001</t>
  </si>
  <si>
    <t>402.1A</t>
  </si>
  <si>
    <t>RETRO - Infrastructure Protective Measures (Roads and Bridges)</t>
  </si>
  <si>
    <t>00040201A</t>
  </si>
  <si>
    <t>403.1</t>
  </si>
  <si>
    <t>Stormwater Management - Culverts</t>
  </si>
  <si>
    <t>000403001</t>
  </si>
  <si>
    <t>403.2</t>
  </si>
  <si>
    <t>Stormwater Management - Diversions</t>
  </si>
  <si>
    <t>000403002</t>
  </si>
  <si>
    <t>403.3</t>
  </si>
  <si>
    <t>Stormwater Management - Flapgates/Floodgates</t>
  </si>
  <si>
    <t>000403003</t>
  </si>
  <si>
    <t>403.4</t>
  </si>
  <si>
    <t>Stormwater Management - Detention/Retention Basins</t>
  </si>
  <si>
    <t>000403004</t>
  </si>
  <si>
    <t>403.1A</t>
  </si>
  <si>
    <t>RETRO - Stormwater Management - Culverts</t>
  </si>
  <si>
    <t>00040301A</t>
  </si>
  <si>
    <t>403.2A</t>
  </si>
  <si>
    <t>RETRO - Stormwater Management - Diversions</t>
  </si>
  <si>
    <t>00040302A</t>
  </si>
  <si>
    <t>403.3A</t>
  </si>
  <si>
    <t>RETRO - Stormwater Management - Flapgates/Floodgates</t>
  </si>
  <si>
    <t>00040303A</t>
  </si>
  <si>
    <t>403.4A</t>
  </si>
  <si>
    <t>RETRO - Stormwater Management - Detention/Retention Basins</t>
  </si>
  <si>
    <t>00040304A</t>
  </si>
  <si>
    <t>404.1</t>
  </si>
  <si>
    <t>Localized Flood Control System to Protect Critical Facility</t>
  </si>
  <si>
    <t>000404001</t>
  </si>
  <si>
    <t>404.1A</t>
  </si>
  <si>
    <t>RETRO - Localized Flood Control System to Protect Critical Facility</t>
  </si>
  <si>
    <t>00040401A</t>
  </si>
  <si>
    <t>405.1</t>
  </si>
  <si>
    <t>Other Minor Flood Control</t>
  </si>
  <si>
    <t>000405001</t>
  </si>
  <si>
    <t>405.1A</t>
  </si>
  <si>
    <t>RETRO - Other Minor Flood Control</t>
  </si>
  <si>
    <t>00040501A</t>
  </si>
  <si>
    <t>500.1</t>
  </si>
  <si>
    <t>Flood Control - Floodwall</t>
  </si>
  <si>
    <t>000500001</t>
  </si>
  <si>
    <t>500.2</t>
  </si>
  <si>
    <t>Flood Control - Berm, Levee, or Dike</t>
  </si>
  <si>
    <t>000500002</t>
  </si>
  <si>
    <t>500.3</t>
  </si>
  <si>
    <t>Flood Control - Dam</t>
  </si>
  <si>
    <t>000500003</t>
  </si>
  <si>
    <t>500.1A</t>
  </si>
  <si>
    <t>RETRO - Flood Control - Floodwall</t>
  </si>
  <si>
    <t>00050001A</t>
  </si>
  <si>
    <t>500.2A</t>
  </si>
  <si>
    <t>RETRO - Flood Control - Berm, Levee, or Dike</t>
  </si>
  <si>
    <t>00050002A</t>
  </si>
  <si>
    <t>500.3A</t>
  </si>
  <si>
    <t>RETRO - Flood Control - Dam</t>
  </si>
  <si>
    <t>00050003A</t>
  </si>
  <si>
    <t>501.1</t>
  </si>
  <si>
    <t>Other Major Structural Projects</t>
  </si>
  <si>
    <t>000501001</t>
  </si>
  <si>
    <t>600.1</t>
  </si>
  <si>
    <t>Warning Systems (as a Component of a Planned, Adopted, and Exercised Risk Reduction Plan)</t>
  </si>
  <si>
    <t>000600001</t>
  </si>
  <si>
    <t>601.1</t>
  </si>
  <si>
    <t>Generators</t>
  </si>
  <si>
    <t>000601001</t>
  </si>
  <si>
    <t>602.1</t>
  </si>
  <si>
    <t>Other Equipment Purchase and Installation</t>
  </si>
  <si>
    <t>000602001</t>
  </si>
  <si>
    <t>700.1</t>
  </si>
  <si>
    <t>Management Costs - Salaries</t>
  </si>
  <si>
    <t>000700001</t>
  </si>
  <si>
    <t>700.2</t>
  </si>
  <si>
    <t>Management Costs - Equipment</t>
  </si>
  <si>
    <t>000700002</t>
  </si>
  <si>
    <t>700.3</t>
  </si>
  <si>
    <t>Management Costs - Office Space Rental</t>
  </si>
  <si>
    <t>000700003</t>
  </si>
  <si>
    <t>700.4</t>
  </si>
  <si>
    <t>Management Costs - Supplies</t>
  </si>
  <si>
    <t>000700004</t>
  </si>
  <si>
    <t>701.1</t>
  </si>
  <si>
    <t>Technical Assistance - Outreach/Training</t>
  </si>
  <si>
    <t>03/15/2003</t>
  </si>
  <si>
    <t>000701001</t>
  </si>
  <si>
    <t>701.2</t>
  </si>
  <si>
    <t>Technical Assistance - Application Development/Review</t>
  </si>
  <si>
    <t>000701002</t>
  </si>
  <si>
    <t>701.3</t>
  </si>
  <si>
    <t>Technical Assistance - Salaries &amp; Expenses</t>
  </si>
  <si>
    <t>000701003</t>
  </si>
  <si>
    <t>800.1</t>
  </si>
  <si>
    <t>Miscellaneous</t>
  </si>
  <si>
    <t>000800001</t>
  </si>
  <si>
    <t>900.1</t>
  </si>
  <si>
    <t>Hazard Identification</t>
  </si>
  <si>
    <t>000900001</t>
  </si>
  <si>
    <t>901.1</t>
  </si>
  <si>
    <t>Risk Assessment</t>
  </si>
  <si>
    <t>000901001</t>
  </si>
  <si>
    <t>902.1</t>
  </si>
  <si>
    <t>Long-Term Recovery (Unmet Needs Only)</t>
  </si>
  <si>
    <t>000902001</t>
  </si>
  <si>
    <t>903.1</t>
  </si>
  <si>
    <t>Disaster Relief (Unmet Needs Only)</t>
  </si>
  <si>
    <t>000903001</t>
  </si>
  <si>
    <t>A01</t>
  </si>
  <si>
    <t>Acquisition of Structures (obsolete)</t>
  </si>
  <si>
    <t>01/01/1950</t>
  </si>
  <si>
    <t>06/01/2001</t>
  </si>
  <si>
    <t>obsolete</t>
  </si>
  <si>
    <t>A02</t>
  </si>
  <si>
    <t>Relocation of Structures (obsolete)</t>
  </si>
  <si>
    <t>A03</t>
  </si>
  <si>
    <t>Elevation of Structures (obsolete)</t>
  </si>
  <si>
    <t>A04a</t>
  </si>
  <si>
    <t>Public&amp;Private Facility Retrofits (PPFR) - Wet/Dry Floodprf. Exist. Structures</t>
  </si>
  <si>
    <t>A04b</t>
  </si>
  <si>
    <t>PPFR - Seismic Retro. Exist. Structures (obsolete)</t>
  </si>
  <si>
    <t>A05</t>
  </si>
  <si>
    <t>Public Awareness Brochures, Public AwarenessTraining (obsolete)</t>
  </si>
  <si>
    <t>A06</t>
  </si>
  <si>
    <t>Bury Existing Water and Power Lines (obsolete)</t>
  </si>
  <si>
    <t>A07a</t>
  </si>
  <si>
    <t>Planning Programs (PP) - Designing Storm Drainage Systems (obsolete)</t>
  </si>
  <si>
    <t>A07b</t>
  </si>
  <si>
    <t>PP - Dam Study and Engineering Reports (obsolete)</t>
  </si>
  <si>
    <t>A07c</t>
  </si>
  <si>
    <t>PP - Developing Zoning and Building Code Ordinance (obsolete)</t>
  </si>
  <si>
    <t>A07d</t>
  </si>
  <si>
    <t>PP - Developing Hazard Mitigation Plans (obsolete)</t>
  </si>
  <si>
    <t>A08</t>
  </si>
  <si>
    <t>Mapping/Hazard Identification (obsolete)</t>
  </si>
  <si>
    <t>A09</t>
  </si>
  <si>
    <t>Regulation/Legislation (obsolete)</t>
  </si>
  <si>
    <t>A10</t>
  </si>
  <si>
    <t>Disaster Proofing (obsolete)</t>
  </si>
  <si>
    <t>A11</t>
  </si>
  <si>
    <t>Technical Assistance (obsolete)</t>
  </si>
  <si>
    <t>A12</t>
  </si>
  <si>
    <t>Warning and Preparedness (obsolete)</t>
  </si>
  <si>
    <t>A13</t>
  </si>
  <si>
    <t>Insurance (obsolete)</t>
  </si>
  <si>
    <t>A14</t>
  </si>
  <si>
    <t>Federal Agency Action (obsolete)</t>
  </si>
  <si>
    <t>A15</t>
  </si>
  <si>
    <t>5% Initiative (obsolete)</t>
  </si>
  <si>
    <t>A16</t>
  </si>
  <si>
    <t>Other (obsolete)</t>
  </si>
  <si>
    <t>B01</t>
  </si>
  <si>
    <t>Structural - Replacing, Enlarging, Constructing Culverts (obsolete)</t>
  </si>
  <si>
    <t>B02</t>
  </si>
  <si>
    <t>Structural - Drainage Projects (obsolete)</t>
  </si>
  <si>
    <t>ACQUISITION SUBAPPLICATION REVIEW</t>
  </si>
  <si>
    <t>D.1</t>
  </si>
  <si>
    <t xml:space="preserve">What is the proposed acquisition activity and how does the subapplicant propose to accomplish the acquisition? </t>
  </si>
  <si>
    <t>HMA Guidance IV H.1.1</t>
  </si>
  <si>
    <t>D.2</t>
  </si>
  <si>
    <t>Is the Location of the Property(ies) on the Applicable Hazard Map as Appropriate Provided?
(e.g., FIRM, DFIRM, Preliminary DFIRM)</t>
  </si>
  <si>
    <t>Consideration for acquisitions per HMA Guidance IV H.1.1</t>
  </si>
  <si>
    <t>D.3.a</t>
  </si>
  <si>
    <t>Is the Property Located in a Coastal Barrier Resource System (CBRS) unit and Otherwise Protected Area (OPA)?</t>
  </si>
  <si>
    <t>HMA Guidance IX A.2</t>
  </si>
  <si>
    <t>D.3.b</t>
  </si>
  <si>
    <t>If yes has Consultation with Fish and Wildlife Occurred?</t>
  </si>
  <si>
    <t>HMA Guidance IX A.4.6</t>
  </si>
  <si>
    <t>D.4</t>
  </si>
  <si>
    <t>Is the Building Use Provided?
(e.g., residential, commercial, public)</t>
  </si>
  <si>
    <t>44CFR §80.11 e and 80.17 a</t>
  </si>
  <si>
    <t>D.5</t>
  </si>
  <si>
    <t xml:space="preserve">Is the Total Square Footage of Principal Structures Included? </t>
  </si>
  <si>
    <t>Provide square footage for living space and nonliving space including unfinished basement and garage</t>
  </si>
  <si>
    <t>D.6</t>
  </si>
  <si>
    <t>Are Photographs of the Structure to be Acquired Provided?
(Each side of structure to include a view of the structure in relation to adjacent structures and roadways)</t>
  </si>
  <si>
    <t>44CFR §80.13 a1</t>
  </si>
  <si>
    <t>D.7</t>
  </si>
  <si>
    <t>Is Documentation Provided for the Valuation Estimate of the Property? 
(e.g., tax card, appraisal, or similar document )</t>
  </si>
  <si>
    <t>HMA Guidance IX A.4.1</t>
  </si>
  <si>
    <t>D.8</t>
  </si>
  <si>
    <t>Does the Subapplication Include Identification of the Valuation Assumption?
(i.e., pre-event or current market value)</t>
  </si>
  <si>
    <t>HMA Guidance IX A.11.2</t>
  </si>
  <si>
    <t>D.9</t>
  </si>
  <si>
    <t>Does the subapplication include Costs for the Acquisition that are in Compliance with Section IX A.5 of the HMA Unified Guidance(i.e. Tax Cards, Property Appraisals or other documentation)</t>
  </si>
  <si>
    <t>HMA Guidance IX A.5</t>
  </si>
  <si>
    <t>D.10</t>
  </si>
  <si>
    <t>Does the subapplication include verification that Structure Relocation Costs Identify the Value of the Land to be Acquired in Addition to other Eligible Costs? (Indicated at Section IX A.5 of the HMA Unified Guidance)
(For Acquisition/Relocation only)</t>
  </si>
  <si>
    <t>Required for acquisition/relocations per HMA Guidance IX A.5</t>
  </si>
  <si>
    <t>D.11</t>
  </si>
  <si>
    <t>Does the subapplication include the required assurances that the subapplicant will implement the project grant award in compliance  44 CFR Part 80 Property Acquisition and Relocation for Open Space?</t>
  </si>
  <si>
    <t>44CFR §80.13 a2 and HMA Guidance IX A.4.2</t>
  </si>
  <si>
    <t>D.12</t>
  </si>
  <si>
    <t>For Properties to be Relocated -  Does the subapplicant acknowledge that any relocated structure be placed on a site located outside of the SFHA, outside of any regulatory erosion zones or other mapped hazard areas?</t>
  </si>
  <si>
    <t>Required for acquisition and relocation projects per 44CFR §80.17 d</t>
  </si>
  <si>
    <t>D.13</t>
  </si>
  <si>
    <r>
      <t xml:space="preserve">For Non-Flood Acquisition Projects (i.e. landslide) - Has a Qualified Professional or Appropriate Community Official Provided Documented Evidence of the Risk Determination or Imminent Risk? 
</t>
    </r>
    <r>
      <rPr>
        <sz val="11"/>
        <color indexed="10"/>
        <rFont val="Calibri"/>
        <family val="2"/>
      </rPr>
      <t/>
    </r>
  </si>
  <si>
    <t>D.14</t>
  </si>
  <si>
    <t xml:space="preserve">Is a notice of voluntary interest form attached? </t>
  </si>
  <si>
    <t>44CFR §80.13 a4</t>
  </si>
  <si>
    <t>D.15</t>
  </si>
  <si>
    <t>Are the State DOT and USACE consultation letters provided?</t>
  </si>
  <si>
    <t>44CFR §80.13 b1 &amp; b2</t>
  </si>
  <si>
    <t>D.16</t>
  </si>
  <si>
    <t>Does the subapplication include deed restriction language consistent with the FEMA model deed restriction that the local government will record with the property deed(s)?</t>
  </si>
  <si>
    <t>44CFR §80.13 a3 and §80.17 e</t>
  </si>
  <si>
    <t>D.17</t>
  </si>
  <si>
    <t>Has the Subapplicant Identified a Property Owner Appeal / Reconsideration Process Regarding the Value for the Mitigation Offer of the Property?</t>
  </si>
  <si>
    <t>HMA Guidance IX A.4.1 and A.11</t>
  </si>
  <si>
    <t>D.18</t>
  </si>
  <si>
    <t>Is verification Included that Comparable Housing Payments ($22,500) are in accordance with Section IX A.11.5 of the HMA Unified Guidance?
(If Comparable Housing Payments are warranted)</t>
  </si>
  <si>
    <t>HMA Guidance IX A.11.5</t>
  </si>
  <si>
    <t>D.19</t>
  </si>
  <si>
    <t>Is verification Included that Relocation (URA) Costs are in accordance with Section IX A.12 of the HMA Unified Guidance? 
(If there are tenants in the properties to be acquired)</t>
  </si>
  <si>
    <t>HMA Guidance IX A.12</t>
  </si>
  <si>
    <t>D.20</t>
  </si>
  <si>
    <t xml:space="preserve">Has the documentation of citizenship or qualified alien status been included as it relates to pre-event fair market value? </t>
  </si>
  <si>
    <t>DRAINAGE SUBAPPLICATION REVIEW</t>
  </si>
  <si>
    <t>E.1</t>
  </si>
  <si>
    <t xml:space="preserve">Does the subapplication include a Description and Map of the existing drainage conditions and the area of protection?  </t>
  </si>
  <si>
    <t>E.2</t>
  </si>
  <si>
    <t xml:space="preserve">Is the Current Risk in the project service area adequately described? </t>
  </si>
  <si>
    <t>E.3</t>
  </si>
  <si>
    <t xml:space="preserve">Does the subapplication include the name and location of the flooding source?                                                                                                            </t>
  </si>
  <si>
    <t>E.4</t>
  </si>
  <si>
    <t xml:space="preserve">Is the Infrastructure to Be Protected adequately described?                                </t>
  </si>
  <si>
    <t>E.5</t>
  </si>
  <si>
    <t xml:space="preserve">Are Photographs of the Site included in the subapplication?       </t>
  </si>
  <si>
    <t>E.6</t>
  </si>
  <si>
    <t xml:space="preserve">Is the Total Square Footage of Structures to be Protected documented?  </t>
  </si>
  <si>
    <t>E.7</t>
  </si>
  <si>
    <t xml:space="preserve">Is the Proposed Drainage Methodology (project approach/design),  including all Components (ditches, culverts, swales, etc.), Feasible and Effective in  mitigating the Identified Risk?                                                                                                                         </t>
  </si>
  <si>
    <t>E.8</t>
  </si>
  <si>
    <r>
      <t xml:space="preserve">Does the subapplication Identify the Location of the Components?   </t>
    </r>
    <r>
      <rPr>
        <sz val="11"/>
        <color indexed="10"/>
        <rFont val="Calibri"/>
        <family val="2"/>
      </rPr>
      <t/>
    </r>
  </si>
  <si>
    <t xml:space="preserve">HMA Guidance IV H.1.1      </t>
  </si>
  <si>
    <t>E.9</t>
  </si>
  <si>
    <t xml:space="preserve">Does the subapplication Identify two (2) Alternatives Considered other than the proposed project? </t>
  </si>
  <si>
    <t xml:space="preserve">HMA Guidance IV H.1.1   </t>
  </si>
  <si>
    <t>E.10</t>
  </si>
  <si>
    <t>Is the proposed activity a stand alone mitigation project?</t>
  </si>
  <si>
    <t>HMA Guidance III D.2</t>
  </si>
  <si>
    <t>E.11</t>
  </si>
  <si>
    <t xml:space="preserve">What Level of Protection will the Proposed Project provide to Existing Structures and Infrastructure?                                                                        </t>
  </si>
  <si>
    <t>HMA Guidance IV H.5</t>
  </si>
  <si>
    <t>E.12</t>
  </si>
  <si>
    <t xml:space="preserve">Has the subapplicant considered and described Upstream and Downstream impacts of the proposed project?                                                                                                   </t>
  </si>
  <si>
    <t>Required for projects to comply with Executive Order 11988</t>
  </si>
  <si>
    <t>E.13</t>
  </si>
  <si>
    <t xml:space="preserve">Does the subapplication include engineering calculations and/or schematic drawings/design, conceptual engineering design, or technical data? </t>
  </si>
  <si>
    <t>HMA Guidance IV H.5. and/or VIII A.9 for Phased Projects</t>
  </si>
  <si>
    <t>E.14</t>
  </si>
  <si>
    <t xml:space="preserve">Does the subapplication Identify the Standards and Codes to be used?                                                                                                                </t>
  </si>
  <si>
    <t>HMA Guidance IV H.1.1 &amp; H.5</t>
  </si>
  <si>
    <t>E.15</t>
  </si>
  <si>
    <t xml:space="preserve">Has the Project Useful Life been determined? </t>
  </si>
  <si>
    <t>Information that is used in BCA to demonstrate cost associated with Flooding Hazard</t>
  </si>
  <si>
    <t>E.16</t>
  </si>
  <si>
    <t xml:space="preserve">Does the subapplication describe any Road Detours and Economic Disruption caused by Flooding? </t>
  </si>
  <si>
    <t>E.17</t>
  </si>
  <si>
    <t xml:space="preserve">Has the Replacement Cost for Structures to be Protected been documented?  </t>
  </si>
  <si>
    <t>E.18</t>
  </si>
  <si>
    <t xml:space="preserve">Has the subapplicant included a Maintenance Agreement?  </t>
  </si>
  <si>
    <t>E.19</t>
  </si>
  <si>
    <t xml:space="preserve">Has the subapplicant coordinated with USACE on Duplication of Programs?  </t>
  </si>
  <si>
    <t>HMA guidance III C.3</t>
  </si>
  <si>
    <t>ELEVATION SUBAPPLICATION REVIEW</t>
  </si>
  <si>
    <t>F.1</t>
  </si>
  <si>
    <t>Are the name and location of the flooding source (e.g., creek, river, coastal, watershed, or location of stormwater ponding) and location on the applicable FIRM, DFIRM, Preliminary DFIRM, etc. provided?</t>
  </si>
  <si>
    <t>HMA guidance Part IV H.1.1</t>
  </si>
  <si>
    <t>F.2</t>
  </si>
  <si>
    <t>Is the Building Use provided?
(e.g., residential, commercial, public)</t>
  </si>
  <si>
    <t>F.3</t>
  </si>
  <si>
    <t>Is the Original date of Construction for the structure provided?</t>
  </si>
  <si>
    <t xml:space="preserve"> HMA Guidance IV H.1.1 and H.5</t>
  </si>
  <si>
    <t>F.4</t>
  </si>
  <si>
    <t>Does the subapplication include the Structure Type to be elevated?
(e.g., one story, two story, split level)</t>
  </si>
  <si>
    <t>F.5</t>
  </si>
  <si>
    <t>Are photographs of the Structure to be Elevated provided?
(Each side of structure to include a view of the structure in relation to adjacent structures and roadways)</t>
  </si>
  <si>
    <t xml:space="preserve"> HMA Guidance IV H.1.1 and H.6</t>
  </si>
  <si>
    <t>F.6</t>
  </si>
  <si>
    <t>Is the Construction Type provided?
(e.g., wood frame, masonry)</t>
  </si>
  <si>
    <t xml:space="preserve"> HMA Guidance IV H.1.1, H.5 and H.6</t>
  </si>
  <si>
    <t>F.7</t>
  </si>
  <si>
    <t>Is the Foundation Type indicated?
(e.g., slab-on-grade, crawl space, basement, open foundation)</t>
  </si>
  <si>
    <t>HMA Guidance IX E.4</t>
  </si>
  <si>
    <t>F.8</t>
  </si>
  <si>
    <t>Is the total Square Footage of the Principal Structures included?</t>
  </si>
  <si>
    <t>Provide square footage for living space and nonliving space</t>
  </si>
  <si>
    <t>F.9</t>
  </si>
  <si>
    <t>Is Total Square Footage of the Structure After the Proposed Elevation provided?</t>
  </si>
  <si>
    <t>Provide data for living space and nonliving space</t>
  </si>
  <si>
    <t>F.10</t>
  </si>
  <si>
    <t>Is the elevation of the lowest finished floor included?
(e.g., Finished Floor Elevation - FFE)</t>
  </si>
  <si>
    <t>F.11</t>
  </si>
  <si>
    <t>Is the First Floor Elevation of the Proposed Elevation provided?</t>
  </si>
  <si>
    <t>HMA Guidance IX E.2</t>
  </si>
  <si>
    <t>F.12</t>
  </si>
  <si>
    <t>Is the Proposed Elevation Increase in Height provided?
(How high will the structure be elevated)</t>
  </si>
  <si>
    <t>F.13</t>
  </si>
  <si>
    <t>Is the Proposed Foundation Type provided?
(e.g., open, elevated crawl space, fill)</t>
  </si>
  <si>
    <t>F.14</t>
  </si>
  <si>
    <t>For the retrofit of existing buildings, is an assessment of the vulnerabilities of the existing building conditions provided?</t>
  </si>
  <si>
    <t>Required  for HMA projects per HMA Guidance IV H.5</t>
  </si>
  <si>
    <t>F.15</t>
  </si>
  <si>
    <t>Has an Elevation Certificate (FEMA Form 81-31) or Equivalent Information for each structure been provided?</t>
  </si>
  <si>
    <t>Many of the required structural data elements below with an asterisk can be found on the elevation certificate.</t>
  </si>
  <si>
    <t>F.16</t>
  </si>
  <si>
    <t>Is the Base Flood Elevation (BFE) or Advisory BFE(ABFE) at the Structure Location indicated?</t>
  </si>
  <si>
    <t>F.17</t>
  </si>
  <si>
    <t>Is the Proposed Elevation Methodology and Standard to be used provided?</t>
  </si>
  <si>
    <t>F.18</t>
  </si>
  <si>
    <t>Is documentation provided to verify that Costs for the Elevation are in Compliance with Section IX E.3 of the HMA Unified Guidance?</t>
  </si>
  <si>
    <t>HMA Guidance IX E.3</t>
  </si>
  <si>
    <t>F.19</t>
  </si>
  <si>
    <t>Is the Estimated Cost to Replace Principal Structure included?
(e.g. Building Replacement Value - BRV)</t>
  </si>
  <si>
    <t>F.20</t>
  </si>
  <si>
    <t>Are project specifications to meet local codes and applicable regulations provided?</t>
  </si>
  <si>
    <t xml:space="preserve"> HMA Guidance V A.3</t>
  </si>
  <si>
    <t>F.21</t>
  </si>
  <si>
    <t>Is a Model Acknowledgement of Conditions for Mitigation of Property in a Special Flood Hazard Area with FEMA Grant Funds included?</t>
  </si>
  <si>
    <t xml:space="preserve"> HMA Guidance III D.7.1</t>
  </si>
  <si>
    <t>F.22</t>
  </si>
  <si>
    <t>Is a Statement from the Appropriate Local Official or qualified professional that the Structure Appears to be Capable of Elevation included?</t>
  </si>
  <si>
    <t>HMA Guidance V A.3</t>
  </si>
  <si>
    <t>PLANNING SUBAPPLICATION REVIEW</t>
  </si>
  <si>
    <t>G.1</t>
  </si>
  <si>
    <r>
      <t xml:space="preserve">What Type of Plan will be developed?
</t>
    </r>
    <r>
      <rPr>
        <sz val="10"/>
        <color indexed="10"/>
        <rFont val="Arial"/>
        <family val="2"/>
      </rPr>
      <t>(Required YES for HMGP, PDM, FMA)</t>
    </r>
  </si>
  <si>
    <t>G.2</t>
  </si>
  <si>
    <r>
      <t xml:space="preserve">Does the subapplicant state that the activity will result in a FEMA-approved multi-hazard mitigation plan?  
</t>
    </r>
    <r>
      <rPr>
        <sz val="10"/>
        <color indexed="10"/>
        <rFont val="Arial"/>
        <family val="2"/>
      </rPr>
      <t>(Required YES for HMGP, PDM, FMA)</t>
    </r>
  </si>
  <si>
    <t>G.3</t>
  </si>
  <si>
    <r>
      <t xml:space="preserve">For planning subapplications, is each participating community individually listed, with individual statements of intent to participate?   
</t>
    </r>
    <r>
      <rPr>
        <sz val="10"/>
        <color indexed="10"/>
        <rFont val="Arial"/>
        <family val="2"/>
      </rPr>
      <t>(Required YES for HMGP, PDM, FMA)</t>
    </r>
  </si>
  <si>
    <t>Example Letter of Intent</t>
  </si>
  <si>
    <t>G.4</t>
  </si>
  <si>
    <t xml:space="preserve">Is a community profile of each participating community provided? </t>
  </si>
  <si>
    <t>G.5</t>
  </si>
  <si>
    <r>
      <t>For multi-jurisdictional plans, is information included on how the overall planning effort will be coordinated?</t>
    </r>
    <r>
      <rPr>
        <sz val="10"/>
        <color indexed="10"/>
        <rFont val="Arial"/>
        <family val="2"/>
      </rPr>
      <t xml:space="preserve">  
(Required YES for HMGP, PDM, FMA)</t>
    </r>
  </si>
  <si>
    <t>44CFR § 201.6</t>
  </si>
  <si>
    <t>G.6</t>
  </si>
  <si>
    <r>
      <t xml:space="preserve">Are any previous planning grants, for either the applicant or subapplicant, identified and discussed?  
</t>
    </r>
    <r>
      <rPr>
        <sz val="10"/>
        <color indexed="10"/>
        <rFont val="Arial"/>
        <family val="2"/>
      </rPr>
      <t>(Required YES for HMGP, PDM, FMA)</t>
    </r>
  </si>
  <si>
    <t>G.7</t>
  </si>
  <si>
    <r>
      <t xml:space="preserve">If the activity is a plan update, does the subapplication identify how it will address any deficiencies in the previous plan?  
</t>
    </r>
    <r>
      <rPr>
        <sz val="10"/>
        <color indexed="10"/>
        <rFont val="Arial"/>
        <family val="2"/>
      </rPr>
      <t>(Required YES for HMGP, PDM, FMA)</t>
    </r>
  </si>
  <si>
    <t>G.8</t>
  </si>
  <si>
    <r>
      <t xml:space="preserve">If the activity is a plan update, is the crosswalk from the previous plan included in the subapplication?    
</t>
    </r>
    <r>
      <rPr>
        <sz val="10"/>
        <color indexed="10"/>
        <rFont val="Arial"/>
        <family val="2"/>
      </rPr>
      <t>(Required YES for HMGP, PDM, FMA)</t>
    </r>
  </si>
  <si>
    <t>G.9</t>
  </si>
  <si>
    <r>
      <t xml:space="preserve">If the subapplication is for an FMA plan, does the funding request solely pertain to the flood portion of the plan?  
</t>
    </r>
    <r>
      <rPr>
        <sz val="10"/>
        <color indexed="10"/>
        <rFont val="Arial"/>
        <family val="2"/>
      </rPr>
      <t>(Required YES for FMA)</t>
    </r>
  </si>
  <si>
    <t>G.10</t>
  </si>
  <si>
    <r>
      <t xml:space="preserve">If the subapplication is for an FMA plan, have no FMA planning grants been awarded in the last 5 years? 
</t>
    </r>
    <r>
      <rPr>
        <sz val="10"/>
        <color indexed="10"/>
        <rFont val="Arial"/>
        <family val="2"/>
      </rPr>
      <t>(Required YES for FMA)</t>
    </r>
  </si>
  <si>
    <t>G.11</t>
  </si>
  <si>
    <r>
      <t xml:space="preserve">Does the State/Tribe have an approved HMGP Administrative Plan for the disaster?  If so, specify approval date in comments.  If no, please enter comments. 
</t>
    </r>
    <r>
      <rPr>
        <sz val="10"/>
        <color indexed="10"/>
        <rFont val="Arial"/>
        <family val="2"/>
      </rPr>
      <t>(Required YES for HMGP)</t>
    </r>
  </si>
  <si>
    <t>44 CFR § 206.437</t>
  </si>
  <si>
    <t>SAFE ROOM SUBAPPLICATION REVIEW</t>
  </si>
  <si>
    <t>H.1</t>
  </si>
  <si>
    <t xml:space="preserve">Does the subapplication include a vicinity map with the project location clearly marked?  </t>
  </si>
  <si>
    <t>HMA Guidance IX C.4.5</t>
  </si>
  <si>
    <t>H.2</t>
  </si>
  <si>
    <t>Have photos of the project site been provided?</t>
  </si>
  <si>
    <t>H.3</t>
  </si>
  <si>
    <t>Does the subapplication include photograph(s) that represents the project site at the time of application?</t>
  </si>
  <si>
    <t>Required for HMA projects per HMA Guidance IV H.6</t>
  </si>
  <si>
    <t>H.4</t>
  </si>
  <si>
    <t>Has the Safe Room type been identified?  
(e.g., residential, non-residential, community: tornado, hurricane, or combined)?</t>
  </si>
  <si>
    <t>HMA Guidance IX C.2</t>
  </si>
  <si>
    <t>H.5</t>
  </si>
  <si>
    <t>Is the proposed safe room design feasible and effective at mitigating the identified risk?</t>
  </si>
  <si>
    <t>Required for HMA projects per HMA Guidance IV H.1.1</t>
  </si>
  <si>
    <t>H.6</t>
  </si>
  <si>
    <t xml:space="preserve">Is the Safe Room a multi-use facility?  
(Specify all facility uses) </t>
  </si>
  <si>
    <t>HMA Guidance IX C.4.2</t>
  </si>
  <si>
    <t>H.7</t>
  </si>
  <si>
    <t>Does the proposed saferoom allow for accessibility for people with disabilities?</t>
  </si>
  <si>
    <t>FEMA 361 Sections 8.5 p.8-7 and 8.6 p8-8</t>
  </si>
  <si>
    <t>H.8</t>
  </si>
  <si>
    <t xml:space="preserve">Is the design standard for the proposed safe room recognized by FEMA? If so, what standard will be used for the design and construction 
(e.g., FEMA 320, FEMA 361, or  ICC-500 with incorporation of FEMA 320 or FEMA 361)?                                                      </t>
  </si>
  <si>
    <t xml:space="preserve">HMA Guidance IX C.3  </t>
  </si>
  <si>
    <t>H.9.a</t>
  </si>
  <si>
    <t>Is the location of the safe room in a flood zone?</t>
  </si>
  <si>
    <t xml:space="preserve">HMA Guidance IX C.3; FEMA 320; FEMA 361 Sec. 5.7  </t>
  </si>
  <si>
    <t>H.9.b</t>
  </si>
  <si>
    <t xml:space="preserve">If yes, is it clearly identified on a FIRM?  </t>
  </si>
  <si>
    <t>H.10</t>
  </si>
  <si>
    <t>Are safe room costs 1) directly related to and necessary for the hazard mitigation purpose of life safety protection resulting from structural and building envelope protection and 2) in compliance with eligible costs listed in tables 6 &amp; 7 of the HMA Guidance?</t>
  </si>
  <si>
    <t>HMA Guidance IX C.3 and C.4.2</t>
  </si>
  <si>
    <t>H.11</t>
  </si>
  <si>
    <t>Does the subapplication provide documentation that the proposed safe room project subapplication is in compliance with local planning, zoning, building and all other applicable codes?</t>
  </si>
  <si>
    <t>Required for Safe Room project per HMA Guidance IX C.4.5</t>
  </si>
  <si>
    <t>H.12</t>
  </si>
  <si>
    <t>Does the subapplicant include a descriptive statement regarding the operations and maintenance plans for the safe rooms?</t>
  </si>
  <si>
    <t xml:space="preserve">HMA Guidance IV H.1.1 and IX C.4.3.1 </t>
  </si>
  <si>
    <t>H.13</t>
  </si>
  <si>
    <t>Has the Wind Speed Zone identified for the project site?</t>
  </si>
  <si>
    <t>FEMA 320, FEMA 361 Sec.3.3.1, and ICC-500</t>
  </si>
  <si>
    <t>H.14.a</t>
  </si>
  <si>
    <t>What level of design is included (e.g. conceptual design or detailed)?</t>
  </si>
  <si>
    <t>HMA Guidance IV H.5; FEMA 361 Sec. 3.8.3</t>
  </si>
  <si>
    <t>H.14.b</t>
  </si>
  <si>
    <t>If detailed, have the structural and non-structural peer reviews of the design been provided?</t>
  </si>
  <si>
    <t>H.15</t>
  </si>
  <si>
    <t xml:space="preserve">Is the size (area in sq. ft.) based on the calculation of net usable space to accommodate the number of safe room occupants? For example: 1,185 gross sf x (0.85) = 1,007 net usable sf. </t>
  </si>
  <si>
    <t>HMA Guidance IX C.4.1. and FEMA 361 Sec. 3.3.1</t>
  </si>
  <si>
    <t>H.16</t>
  </si>
  <si>
    <t>Does the subapplication indicate the period of protection provided by the Safe Room?  
(Up to 24 hours for hurricane events; up to 2 hours for tornado events)</t>
  </si>
  <si>
    <t>HMA Guidance IX C.4.1.1 and C.4.1.2</t>
  </si>
  <si>
    <t>H.17</t>
  </si>
  <si>
    <t xml:space="preserve">Does the application indentify, quantify and document the population at risk and is the size consistent? </t>
  </si>
  <si>
    <t>HMA Guidance IX C.4.1, C.4.1.1, and C.4.1.2</t>
  </si>
  <si>
    <t>H.18</t>
  </si>
  <si>
    <t xml:space="preserve">Does the scope conform to the policy/guidance as it relates to the number of occupants and sizing? </t>
  </si>
  <si>
    <t>HMA Guidance IX C; and MRR-2-09-1 Part VII C</t>
  </si>
  <si>
    <t>H.19</t>
  </si>
  <si>
    <t xml:space="preserve">For Residential and Small Business Safe Rooms - Does the population protected comply with size (prescriptive design: dimensions 14'x14'=196 sf) limitations by hazard? </t>
  </si>
  <si>
    <t>MRR-2-09-1 Part VII, C; FEMA 320</t>
  </si>
  <si>
    <t>H.20</t>
  </si>
  <si>
    <t xml:space="preserve">Do the number of toilets and hand washing facilities conform to guidance?                                                                                                                </t>
  </si>
  <si>
    <t>FEMA 361, Sec. 8.9.2 and ICC-500, Sec. 702.2 &amp; 703.2</t>
  </si>
  <si>
    <t>H.21</t>
  </si>
  <si>
    <t xml:space="preserve">Has a draft O&amp;M Plan been submitted and reviewed for compliance with HMA Guidance prior to any retrofit or construction activities?  </t>
  </si>
  <si>
    <t>HMA Guidance IX C.4.3.2</t>
  </si>
  <si>
    <t>For Tornado Safe Rooms</t>
  </si>
  <si>
    <t>H.22</t>
  </si>
  <si>
    <t xml:space="preserve">Does the Distance &amp; Travel time for the at-risk population conform to the 5 minute walk (pedestrian) or half-mile driving distance calculated by actual travel route? </t>
  </si>
  <si>
    <t>HMA Guidance IX C.4.1 and C.4.1.2</t>
  </si>
  <si>
    <t>H.23</t>
  </si>
  <si>
    <t>Are people exposed to increased risk while moving to the protected area?</t>
  </si>
  <si>
    <t>H.24</t>
  </si>
  <si>
    <t xml:space="preserve">Is documentation included that shows how the population will reach the safe room? </t>
  </si>
  <si>
    <t>H.25</t>
  </si>
  <si>
    <t>Does the size (area in sq. ft.) conform to criteria established in Policy/Guidance?</t>
  </si>
  <si>
    <t xml:space="preserve">HMA Guidance IX C.4.1; and FEMA 361, Sec. 3.3.1 and 3.5.1 </t>
  </si>
  <si>
    <t>H.26</t>
  </si>
  <si>
    <t xml:space="preserve">Does the subapplicant demonstrate consideration of warning capabilities, logistics, and operations components that support basic safe room functions? </t>
  </si>
  <si>
    <t>For Hurricane Safe Rooms</t>
  </si>
  <si>
    <t>H.27</t>
  </si>
  <si>
    <t xml:space="preserve">Does the applicant demonstrate that a warning system is in place and the notification timeframes are adequate to allow sufficient travel time to the safe room? Note: Travel times are not limited. </t>
  </si>
  <si>
    <t>HMA Guidance IX C.4.1.2</t>
  </si>
  <si>
    <t>H.28</t>
  </si>
  <si>
    <t xml:space="preserve">Does the subapplication demonstrate that the Safe Room will be operated in a manner consistent with Local and State Emergency Evacuation plans and requirements? </t>
  </si>
  <si>
    <t>H.29</t>
  </si>
  <si>
    <t xml:space="preserve">Does the size (area in sq. ft.) conform to criteria established in Policy/Guidance? </t>
  </si>
  <si>
    <t xml:space="preserve">HMA Guidance  IX C.4.1; and FEMA 361, Sec. 3.4.1 </t>
  </si>
  <si>
    <t>H.30</t>
  </si>
  <si>
    <t xml:space="preserve">Does the subapplication adequately define and document potential Hurricane Safe Room occupants?  
(1st Responders, Critical Services Personnel) </t>
  </si>
  <si>
    <t>HMA Guidance IX C.4.1.1</t>
  </si>
  <si>
    <t>SEISMIC SUBAPPLICATION REVIEW</t>
  </si>
  <si>
    <t>I.1</t>
  </si>
  <si>
    <t>Does the proposed Scope of Work include discussion of the level of protection (performance level) of the activity?  
This is especially important for critical facilities.</t>
  </si>
  <si>
    <t>I.2</t>
  </si>
  <si>
    <t xml:space="preserve">Does the application include discussion of residual risk remaining after the mitigation action is completed? </t>
  </si>
  <si>
    <t>I.3</t>
  </si>
  <si>
    <t>Are photographs of the Structure provided? 
(Exterior and Interior condition)</t>
  </si>
  <si>
    <t>HMA Guidance IV H.1.1 and H.6</t>
  </si>
  <si>
    <t>I.4</t>
  </si>
  <si>
    <t>HMA Guidance IV H.1.1, H.5 and H.6</t>
  </si>
  <si>
    <t>I.5</t>
  </si>
  <si>
    <t>Is the date of Construction for the structure provided?</t>
  </si>
  <si>
    <t>I.6</t>
  </si>
  <si>
    <t>Is the soil type included?</t>
  </si>
  <si>
    <t>HMA Guidance III D.4 &amp; IV H.5</t>
  </si>
  <si>
    <t>I.7</t>
  </si>
  <si>
    <t>Does the subapplication include the Building Type, Number of Stories, Use and Occupancy?</t>
  </si>
  <si>
    <t>I.8</t>
  </si>
  <si>
    <t>I.9</t>
  </si>
  <si>
    <t>Are proposed schematic drawings or designs of proposed project provided?</t>
  </si>
  <si>
    <t>I.10</t>
  </si>
  <si>
    <t>Is documentation showing how project specifications meet local codes and applicable regulations and engineering design standards provided?</t>
  </si>
  <si>
    <t>I.11</t>
  </si>
  <si>
    <t>For the retrofit of existing buildings, is an assessment of the vulnerabilities (seismic) of the existing building conditions provided?</t>
  </si>
  <si>
    <t>I.12</t>
  </si>
  <si>
    <t>Does the Scope of Work describe the Non-Structural elements to be mitigated, including date of construction or installation, dimensions, location within the building or facility, equipment boundary?</t>
  </si>
  <si>
    <t>I.13</t>
  </si>
  <si>
    <t>Is the Proposed Structural Retrofit Methodology and Applicable Engineering Standard to be used provided?</t>
  </si>
  <si>
    <t>I.14</t>
  </si>
  <si>
    <t>Does the subapplication include replacement values estimates for all non-structural items?</t>
  </si>
  <si>
    <t>I.15</t>
  </si>
  <si>
    <t xml:space="preserve">Is the building replacement value (BRV) ($/square foot) included and supporting documentation provided? or Is documentation for the cost per square foot to replace the building with a functionally equivalent building provided? </t>
  </si>
  <si>
    <t>I.16</t>
  </si>
  <si>
    <t>HMA Guidance III D.7.1</t>
  </si>
  <si>
    <t>WILDFIRE SUBAPPLICATION REVIEW</t>
  </si>
  <si>
    <t>J.1</t>
  </si>
  <si>
    <t>Is the Proposed Project Designed to Protect Homes, Neighborhoods and Infrastructure from Future Wildfire Hazards?</t>
  </si>
  <si>
    <t>HMA Guidance Part IX B.3</t>
  </si>
  <si>
    <t>J.2</t>
  </si>
  <si>
    <t>Does the project subapplication include a description of the wildfire mitigation activities and the method to accomplish the activities?</t>
  </si>
  <si>
    <t>HMA Guidance IX B.2</t>
  </si>
  <si>
    <t>J.3</t>
  </si>
  <si>
    <t>Does the project subapplication describe the level of protection that the mitigation activity will provide to existing structures and infrastructure?</t>
  </si>
  <si>
    <t>J.4</t>
  </si>
  <si>
    <t>Is a clear, concise description of the Structures or Facilities to be mitigated  provided?</t>
  </si>
  <si>
    <t>J.5</t>
  </si>
  <si>
    <t>Are Boundaries of the Project Site described if the project encompasses an area larger than one property?</t>
  </si>
  <si>
    <t>J.6</t>
  </si>
  <si>
    <t xml:space="preserve">Does the project meet or exceed accepted local, engineering and fire-related codes and standards? </t>
  </si>
  <si>
    <t>HMA Guidance IX B.1</t>
  </si>
  <si>
    <t>J.7</t>
  </si>
  <si>
    <t>Does the project subapplication include any ineligible wildfire activities as listed in HMA Guidance IX. B.4?</t>
  </si>
  <si>
    <t>HMA Guidance IX B.4</t>
  </si>
  <si>
    <t>J.8</t>
  </si>
  <si>
    <r>
      <t xml:space="preserve">Does the project subapplication describe how the project will provide structural protection through Ignition Resistant Construction Activities? </t>
    </r>
    <r>
      <rPr>
        <sz val="11"/>
        <color indexed="8"/>
        <rFont val="Calibri"/>
        <family val="2"/>
      </rPr>
      <t/>
    </r>
  </si>
  <si>
    <t>HMA Guidance  IX B.3.2</t>
  </si>
  <si>
    <t>J.9</t>
  </si>
  <si>
    <t xml:space="preserve">Has the defensible space been completed prior to the submitted subapplication or is it included in this project?
(Structural Protection, Defensible Space)  </t>
  </si>
  <si>
    <t>HMA Guidance IX B.3.1</t>
  </si>
  <si>
    <t>J.10</t>
  </si>
  <si>
    <t xml:space="preserve">Is there a description of the proposed defensible space for each property for a structural protection project?  </t>
  </si>
  <si>
    <t>J.11</t>
  </si>
  <si>
    <t xml:space="preserve">Are the methods used for hazardous fuels reduction activities eligible under FEMA's Wildfire Policy?  </t>
  </si>
  <si>
    <t>HMA Guidance IX B.3.3</t>
  </si>
  <si>
    <t>J.12</t>
  </si>
  <si>
    <t xml:space="preserve">Has the total area been included for hazardous fuels reduction activities in the project subapplication?  </t>
  </si>
  <si>
    <t>J.13</t>
  </si>
  <si>
    <t xml:space="preserve">Has an approximation of the total vegetation to be removed been included for hazardous fuels reduction activities?  </t>
  </si>
  <si>
    <t>J.14</t>
  </si>
  <si>
    <t>Does the project subapplication include a map(s) showing the project area and relationship of structures to wildland/urban interface or forested, range or grassland area?</t>
  </si>
  <si>
    <t>J.15</t>
  </si>
  <si>
    <t>Does the project subapplication include information on the number of residents impacted?</t>
  </si>
  <si>
    <t>J.16</t>
  </si>
  <si>
    <t>Does the project subapplication include a property-level rating of wildfire risk for each home or community , along with the scale used to measure the rating levels (if applicable)?</t>
  </si>
  <si>
    <t>J.17</t>
  </si>
  <si>
    <t>Is the proposed project located no farther than two miles from the structure?  
(For Hazardous Fuels Reduction Activities)</t>
  </si>
  <si>
    <t>J.18</t>
  </si>
  <si>
    <r>
      <t>Is the Building Replacement Value (BRV) included for structures to be protected?</t>
    </r>
    <r>
      <rPr>
        <sz val="11"/>
        <rFont val="Calibri"/>
        <family val="2"/>
      </rPr>
      <t xml:space="preserve"> </t>
    </r>
  </si>
  <si>
    <t>J.19</t>
  </si>
  <si>
    <t>Is the Project Useful Life/Projected Lifespan Provided? 
(Project Effective Life)</t>
  </si>
  <si>
    <t>J.20</t>
  </si>
  <si>
    <t xml:space="preserve">Has the property owner agreed to maintain the defensible space for a structural protection project?  </t>
  </si>
  <si>
    <t>J.21</t>
  </si>
  <si>
    <t>Does the project subapplication include a draft operations and maintenance plan?</t>
  </si>
  <si>
    <t>HMA Guidance IX B.5</t>
  </si>
  <si>
    <t>MITIGATION RECONSTRUCTION SUBAPPLICATION REVIEW</t>
  </si>
  <si>
    <t>K.1</t>
  </si>
  <si>
    <t xml:space="preserve">Are the name and location of the flooding source (i.e., creek, river, watershed, or location of stormwater ponding) and location on the applicable FIRM, DFIRM, Preliminary DFIRM, etc. provided? </t>
  </si>
  <si>
    <t>K.2</t>
  </si>
  <si>
    <t xml:space="preserve">Have properties to be mitigated been identified? </t>
  </si>
  <si>
    <t>K.3</t>
  </si>
  <si>
    <t>Are photographs of the Structure to be Elevated provided?</t>
  </si>
  <si>
    <t>K.4</t>
  </si>
  <si>
    <t xml:space="preserve">Is the Building Use provided?
(e.g., residential, commercial, public)
</t>
  </si>
  <si>
    <t>K.5</t>
  </si>
  <si>
    <t xml:space="preserve">Does the subapplication include the Structure Type to be elevated?
(e.g., one story, two story) </t>
  </si>
  <si>
    <t>HMA Guidance IX D.5</t>
  </si>
  <si>
    <t>K.6</t>
  </si>
  <si>
    <t>K.7</t>
  </si>
  <si>
    <t xml:space="preserve">Is the Base Flood Elevation (BFE) or Advisory BFE (ABFE) at the Structure Location indicated?
</t>
  </si>
  <si>
    <t>K.8</t>
  </si>
  <si>
    <t>HMA Guidance IV H.6</t>
  </si>
  <si>
    <t>K.9</t>
  </si>
  <si>
    <r>
      <t xml:space="preserve">Is the proposed mitigation reconstruction project </t>
    </r>
    <r>
      <rPr>
        <i/>
        <u/>
        <sz val="11"/>
        <rFont val="Calibri"/>
        <family val="2"/>
      </rPr>
      <t>outside</t>
    </r>
    <r>
      <rPr>
        <sz val="11"/>
        <rFont val="Calibri"/>
        <family val="2"/>
      </rPr>
      <t xml:space="preserve"> of regulatory floodway or coastal high hazard area (Zone V)?  </t>
    </r>
  </si>
  <si>
    <t>HMA Guidance IX D.1</t>
  </si>
  <si>
    <t>K.10</t>
  </si>
  <si>
    <t xml:space="preserve">Does the subapplication describe why Mitigation Reconstruction was selected? </t>
  </si>
  <si>
    <t>K.11</t>
  </si>
  <si>
    <t>Are the proposed Demolition/Removal Activities eligible?</t>
  </si>
  <si>
    <t>HMA Guidance IX D.2.1</t>
  </si>
  <si>
    <t>K.12</t>
  </si>
  <si>
    <t xml:space="preserve">Is the subapplication for Mitigation Reconstruction combined with any other mitigation activity? </t>
  </si>
  <si>
    <t>K.13</t>
  </si>
  <si>
    <t xml:space="preserve">Does the subapplication include assurances that structures will be designed and built to the minimum standard of the 2006 International Building Code?  </t>
  </si>
  <si>
    <t>HMA Guidance IX D.4.2</t>
  </si>
  <si>
    <t>K.14</t>
  </si>
  <si>
    <t xml:space="preserve">Does the subapplication budget include ineligible project costs?  </t>
  </si>
  <si>
    <t>HMA Guidance IX D.2.2</t>
  </si>
  <si>
    <t>K.15</t>
  </si>
  <si>
    <t>K.16</t>
  </si>
  <si>
    <t>Does the federal share in project cost estimate include eligible Mitigation Reconstruction costs and comply with Mitigation Reconstruction cost constraints of $150,000 Federal Limit for construction costs?</t>
  </si>
  <si>
    <t>HMA Guidance IX D.2 and IX D.5</t>
  </si>
  <si>
    <t>K.17</t>
  </si>
  <si>
    <t xml:space="preserve">Is documentation of the square footage of the existing structure provided? (tax card or survey?) </t>
  </si>
  <si>
    <t>HMA Guidance IX D.4</t>
  </si>
  <si>
    <t>K.18</t>
  </si>
  <si>
    <t>Have basic Design Parameters been established for each structure?</t>
  </si>
  <si>
    <t>HMA Guidance IX D.4.1</t>
  </si>
  <si>
    <t>K.19</t>
  </si>
  <si>
    <t xml:space="preserve">Are all properties NFIP insured and what are the expiration dates for the NFIP policies? </t>
  </si>
  <si>
    <t>Required for SRL properties per HMA Guidance III D.7</t>
  </si>
  <si>
    <t>K.20</t>
  </si>
  <si>
    <t xml:space="preserve">Do properties meet the severe repetitive loss definition? </t>
  </si>
  <si>
    <t>Required for SRL properties per HMA Guidance VIII E.1</t>
  </si>
  <si>
    <t>K.21</t>
  </si>
  <si>
    <t xml:space="preserve">Is a pre-award consultation agreement, which includes the information required from the Model SRL Consultation Agreement, attached for each property? </t>
  </si>
  <si>
    <t>Required for SRL properties per HMA Guidance Part VIII E.7</t>
  </si>
  <si>
    <t>K.22</t>
  </si>
  <si>
    <t xml:space="preserve">Does the subapplication include a model agreement that property meets regulations for mitigation in a special flood hazard area?  </t>
  </si>
  <si>
    <t xml:space="preserve">HMA Guidance III D.7.1 </t>
  </si>
  <si>
    <t>K.23</t>
  </si>
  <si>
    <t xml:space="preserve">Has the subapplicant included appropriate environmental planning and/or historic preservation (EHP) information? </t>
  </si>
  <si>
    <t>HMA Guidance III D.6</t>
  </si>
  <si>
    <t>APPLICANT and SUBAPPLICANT Application Review</t>
  </si>
  <si>
    <r>
      <t xml:space="preserve">COMMENTS and NOTES 
</t>
    </r>
    <r>
      <rPr>
        <sz val="8"/>
        <rFont val="Arial"/>
        <family val="2"/>
      </rPr>
      <t>(will be viewed by National Evaluation panelists)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</si>
</sst>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7" formatCode="&quot;$&quot;#,##0.00_);\(&quot;$&quot;#,##0.00\)"/>
    <numFmt numFmtId="44" formatCode="_(&quot;$&quot;* #,##0.00_);_(&quot;$&quot;* \(#,##0.00\);_(&quot;$&quot;* &quot;-&quot;??_);_(@_)"/>
  </numFmts>
  <fonts count="35">
    <font>
      <sz val="10"/>
      <name val="Arial"/>
    </font>
    <font>
      <sz val="11"/>
      <color theme="1"/>
      <name val="Calibri"/>
      <family val="2"/>
      <scheme val="minor"/>
    </font>
    <font>
      <sz val="10"/>
      <name val="Arial"/>
      <family val="2"/>
    </font>
    <font>
      <sz val="8"/>
      <name val="Arial"/>
      <family val="2"/>
    </font>
    <font>
      <sz val="10"/>
      <name val="Arial"/>
      <family val="2"/>
    </font>
    <font>
      <b/>
      <sz val="10"/>
      <name val="Arial"/>
      <family val="2"/>
    </font>
    <font>
      <i/>
      <sz val="10"/>
      <name val="Arial"/>
      <family val="2"/>
    </font>
    <font>
      <u/>
      <sz val="10"/>
      <color indexed="12"/>
      <name val="Arial"/>
      <family val="2"/>
    </font>
    <font>
      <b/>
      <sz val="9"/>
      <name val="Arial"/>
      <family val="2"/>
    </font>
    <font>
      <sz val="10"/>
      <color indexed="10"/>
      <name val="Arial"/>
      <family val="2"/>
    </font>
    <font>
      <sz val="9"/>
      <name val="Arial"/>
      <family val="2"/>
    </font>
    <font>
      <sz val="9"/>
      <name val="Times New Roman"/>
      <family val="1"/>
    </font>
    <font>
      <sz val="10.5"/>
      <name val="Arial"/>
      <family val="2"/>
    </font>
    <font>
      <b/>
      <sz val="10.5"/>
      <name val="Arial"/>
      <family val="2"/>
    </font>
    <font>
      <sz val="7.5"/>
      <name val="Arial"/>
      <family val="2"/>
    </font>
    <font>
      <b/>
      <i/>
      <sz val="10"/>
      <name val="Arial"/>
      <family val="2"/>
    </font>
    <font>
      <b/>
      <sz val="11"/>
      <name val="Arial"/>
      <family val="2"/>
    </font>
    <font>
      <sz val="8"/>
      <color indexed="81"/>
      <name val="Tahoma"/>
      <family val="2"/>
    </font>
    <font>
      <b/>
      <sz val="8"/>
      <color indexed="81"/>
      <name val="Tahoma"/>
      <family val="2"/>
    </font>
    <font>
      <sz val="12"/>
      <name val="Times New Roman"/>
      <family val="1"/>
    </font>
    <font>
      <sz val="8"/>
      <color indexed="81"/>
      <name val="Arial"/>
      <family val="2"/>
    </font>
    <font>
      <b/>
      <i/>
      <sz val="8"/>
      <color indexed="81"/>
      <name val="Tahoma"/>
      <family val="2"/>
    </font>
    <font>
      <b/>
      <sz val="8"/>
      <color indexed="10"/>
      <name val="Tahoma"/>
      <family val="2"/>
    </font>
    <font>
      <sz val="10"/>
      <name val="Arial"/>
      <family val="2"/>
    </font>
    <font>
      <sz val="11"/>
      <color rgb="FF3F3F76"/>
      <name val="Calibri"/>
      <family val="2"/>
      <scheme val="minor"/>
    </font>
    <font>
      <sz val="10"/>
      <color rgb="FFFF0000"/>
      <name val="Arial"/>
      <family val="2"/>
    </font>
    <font>
      <b/>
      <sz val="8"/>
      <color indexed="81"/>
      <name val="Arial"/>
      <family val="2"/>
    </font>
    <font>
      <sz val="11"/>
      <color indexed="8"/>
      <name val="Calibri"/>
      <family val="2"/>
    </font>
    <font>
      <sz val="11"/>
      <color indexed="10"/>
      <name val="Calibri"/>
      <family val="2"/>
    </font>
    <font>
      <sz val="11"/>
      <color theme="1"/>
      <name val="Calibri"/>
      <family val="2"/>
    </font>
    <font>
      <sz val="11"/>
      <name val="Calibri"/>
      <family val="2"/>
    </font>
    <font>
      <sz val="10"/>
      <color rgb="FFADDD93"/>
      <name val="Arial"/>
      <family val="2"/>
    </font>
    <font>
      <sz val="10"/>
      <name val="Arial"/>
      <family val="2"/>
    </font>
    <font>
      <sz val="10"/>
      <name val="Arial"/>
      <family val="2"/>
    </font>
    <font>
      <i/>
      <u/>
      <sz val="11"/>
      <name val="Calibri"/>
      <family val="2"/>
    </font>
  </fonts>
  <fills count="12">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rgb="FFFFFF99"/>
        <bgColor indexed="64"/>
      </patternFill>
    </fill>
    <fill>
      <patternFill patternType="solid">
        <fgColor rgb="FFFFFFCC"/>
      </patternFill>
    </fill>
    <fill>
      <patternFill patternType="solid">
        <fgColor theme="0"/>
        <bgColor indexed="64"/>
      </patternFill>
    </fill>
    <fill>
      <patternFill patternType="solid">
        <fgColor indexed="65"/>
        <bgColor indexed="64"/>
      </patternFill>
    </fill>
    <fill>
      <patternFill patternType="solid">
        <fgColor theme="0" tint="-0.249977111117893"/>
        <bgColor indexed="64"/>
      </patternFill>
    </fill>
    <fill>
      <patternFill patternType="solid">
        <fgColor theme="6" tint="0.39997558519241921"/>
        <bgColor indexed="64"/>
      </patternFill>
    </fill>
    <fill>
      <patternFill patternType="solid">
        <fgColor rgb="FFFF5050"/>
        <bgColor indexed="64"/>
      </patternFill>
    </fill>
  </fills>
  <borders count="69">
    <border>
      <left/>
      <right/>
      <top/>
      <bottom/>
      <diagonal/>
    </border>
    <border>
      <left style="thin">
        <color indexed="55"/>
      </left>
      <right style="thin">
        <color indexed="55"/>
      </right>
      <top style="thin">
        <color indexed="55"/>
      </top>
      <bottom style="thin">
        <color indexed="5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double">
        <color indexed="55"/>
      </left>
      <right style="thin">
        <color indexed="55"/>
      </right>
      <top style="thin">
        <color indexed="55"/>
      </top>
      <bottom style="thin">
        <color indexed="55"/>
      </bottom>
      <diagonal/>
    </border>
    <border>
      <left style="thin">
        <color indexed="55"/>
      </left>
      <right style="double">
        <color indexed="55"/>
      </right>
      <top style="thin">
        <color indexed="55"/>
      </top>
      <bottom style="thin">
        <color indexed="55"/>
      </bottom>
      <diagonal/>
    </border>
    <border>
      <left style="double">
        <color indexed="55"/>
      </left>
      <right style="thin">
        <color indexed="55"/>
      </right>
      <top style="thin">
        <color indexed="55"/>
      </top>
      <bottom style="double">
        <color indexed="55"/>
      </bottom>
      <diagonal/>
    </border>
    <border>
      <left style="thin">
        <color indexed="55"/>
      </left>
      <right style="thin">
        <color indexed="55"/>
      </right>
      <top style="thin">
        <color indexed="55"/>
      </top>
      <bottom style="double">
        <color indexed="55"/>
      </bottom>
      <diagonal/>
    </border>
    <border>
      <left style="thin">
        <color indexed="55"/>
      </left>
      <right style="double">
        <color indexed="55"/>
      </right>
      <top style="thin">
        <color indexed="55"/>
      </top>
      <bottom style="double">
        <color indexed="55"/>
      </bottom>
      <diagonal/>
    </border>
    <border>
      <left style="double">
        <color indexed="55"/>
      </left>
      <right style="thin">
        <color indexed="55"/>
      </right>
      <top style="double">
        <color indexed="55"/>
      </top>
      <bottom style="thin">
        <color indexed="55"/>
      </bottom>
      <diagonal/>
    </border>
    <border>
      <left style="thin">
        <color indexed="55"/>
      </left>
      <right style="thin">
        <color indexed="55"/>
      </right>
      <top style="double">
        <color indexed="55"/>
      </top>
      <bottom style="thin">
        <color indexed="55"/>
      </bottom>
      <diagonal/>
    </border>
    <border>
      <left style="thin">
        <color indexed="55"/>
      </left>
      <right style="double">
        <color indexed="55"/>
      </right>
      <top style="double">
        <color indexed="55"/>
      </top>
      <bottom style="thin">
        <color indexed="55"/>
      </bottom>
      <diagonal/>
    </border>
    <border>
      <left style="thick">
        <color indexed="55"/>
      </left>
      <right style="thin">
        <color indexed="55"/>
      </right>
      <top style="thin">
        <color indexed="55"/>
      </top>
      <bottom style="thin">
        <color indexed="55"/>
      </bottom>
      <diagonal/>
    </border>
    <border>
      <left style="thin">
        <color indexed="55"/>
      </left>
      <right style="thick">
        <color indexed="55"/>
      </right>
      <top style="thin">
        <color indexed="55"/>
      </top>
      <bottom style="thin">
        <color indexed="55"/>
      </bottom>
      <diagonal/>
    </border>
    <border>
      <left style="thin">
        <color indexed="55"/>
      </left>
      <right style="thin">
        <color indexed="55"/>
      </right>
      <top style="thick">
        <color indexed="55"/>
      </top>
      <bottom style="thin">
        <color indexed="55"/>
      </bottom>
      <diagonal/>
    </border>
    <border>
      <left style="thin">
        <color indexed="55"/>
      </left>
      <right style="thick">
        <color indexed="55"/>
      </right>
      <top style="thick">
        <color indexed="55"/>
      </top>
      <bottom style="thin">
        <color indexed="55"/>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ck">
        <color indexed="55"/>
      </right>
      <top style="thin">
        <color indexed="55"/>
      </top>
      <bottom style="thin">
        <color indexed="55"/>
      </bottom>
      <diagonal/>
    </border>
    <border>
      <left style="thick">
        <color indexed="55"/>
      </left>
      <right style="thin">
        <color indexed="55"/>
      </right>
      <top style="thin">
        <color indexed="55"/>
      </top>
      <bottom style="thick">
        <color indexed="55"/>
      </bottom>
      <diagonal/>
    </border>
    <border>
      <left style="thin">
        <color indexed="55"/>
      </left>
      <right style="thin">
        <color indexed="55"/>
      </right>
      <top style="thin">
        <color indexed="55"/>
      </top>
      <bottom style="thick">
        <color indexed="55"/>
      </bottom>
      <diagonal/>
    </border>
    <border>
      <left style="thin">
        <color indexed="55"/>
      </left>
      <right style="thick">
        <color indexed="55"/>
      </right>
      <top style="thin">
        <color indexed="55"/>
      </top>
      <bottom style="thick">
        <color indexed="55"/>
      </bottom>
      <diagonal/>
    </border>
    <border>
      <left style="thick">
        <color indexed="55"/>
      </left>
      <right style="thin">
        <color indexed="55"/>
      </right>
      <top style="thick">
        <color indexed="55"/>
      </top>
      <bottom style="thin">
        <color indexed="55"/>
      </bottom>
      <diagonal/>
    </border>
    <border>
      <left style="thin">
        <color indexed="55"/>
      </left>
      <right/>
      <top style="thin">
        <color indexed="55"/>
      </top>
      <bottom/>
      <diagonal/>
    </border>
    <border>
      <left/>
      <right/>
      <top style="thin">
        <color indexed="55"/>
      </top>
      <bottom/>
      <diagonal/>
    </border>
    <border>
      <left/>
      <right style="thick">
        <color indexed="55"/>
      </right>
      <top style="thin">
        <color indexed="55"/>
      </top>
      <bottom/>
      <diagonal/>
    </border>
    <border>
      <left style="thin">
        <color indexed="55"/>
      </left>
      <right/>
      <top/>
      <bottom style="thin">
        <color indexed="55"/>
      </bottom>
      <diagonal/>
    </border>
    <border>
      <left/>
      <right style="thick">
        <color indexed="55"/>
      </right>
      <top/>
      <bottom style="thin">
        <color indexed="55"/>
      </bottom>
      <diagonal/>
    </border>
    <border>
      <left/>
      <right style="thick">
        <color indexed="55"/>
      </right>
      <top style="thin">
        <color indexed="55"/>
      </top>
      <bottom style="thick">
        <color indexed="55"/>
      </bottom>
      <diagonal/>
    </border>
    <border>
      <left/>
      <right/>
      <top/>
      <bottom style="thin">
        <color indexed="64"/>
      </bottom>
      <diagonal/>
    </border>
    <border>
      <left style="thin">
        <color rgb="FFB2B2B2"/>
      </left>
      <right style="thin">
        <color rgb="FFB2B2B2"/>
      </right>
      <top style="thin">
        <color rgb="FFB2B2B2"/>
      </top>
      <bottom style="thin">
        <color rgb="FFB2B2B2"/>
      </bottom>
      <diagonal/>
    </border>
    <border>
      <left style="thin">
        <color indexed="55"/>
      </left>
      <right/>
      <top style="thick">
        <color indexed="55"/>
      </top>
      <bottom style="thin">
        <color indexed="55"/>
      </bottom>
      <diagonal/>
    </border>
    <border>
      <left style="thick">
        <color indexed="55"/>
      </left>
      <right/>
      <top style="thin">
        <color indexed="55"/>
      </top>
      <bottom style="thin">
        <color indexed="55"/>
      </bottom>
      <diagonal/>
    </border>
    <border>
      <left style="thick">
        <color indexed="55"/>
      </left>
      <right style="thin">
        <color indexed="55"/>
      </right>
      <top style="thin">
        <color indexed="55"/>
      </top>
      <bottom/>
      <diagonal/>
    </border>
    <border>
      <left style="thick">
        <color indexed="55"/>
      </left>
      <right style="thin">
        <color indexed="55"/>
      </right>
      <top/>
      <bottom style="thin">
        <color indexed="55"/>
      </bottom>
      <diagonal/>
    </border>
    <border>
      <left/>
      <right style="thick">
        <color indexed="55"/>
      </right>
      <top style="thick">
        <color indexed="55"/>
      </top>
      <bottom style="thin">
        <color indexed="55"/>
      </bottom>
      <diagonal/>
    </border>
    <border>
      <left style="thick">
        <color indexed="55"/>
      </left>
      <right/>
      <top/>
      <bottom/>
      <diagonal/>
    </border>
    <border>
      <left style="thin">
        <color indexed="64"/>
      </left>
      <right/>
      <top/>
      <bottom/>
      <diagonal/>
    </border>
    <border>
      <left/>
      <right style="thick">
        <color indexed="55"/>
      </right>
      <top style="medium">
        <color indexed="64"/>
      </top>
      <bottom style="medium">
        <color indexed="64"/>
      </bottom>
      <diagonal/>
    </border>
    <border>
      <left/>
      <right style="thick">
        <color indexed="55"/>
      </right>
      <top style="thin">
        <color indexed="22"/>
      </top>
      <bottom style="thin">
        <color indexed="22"/>
      </bottom>
      <diagonal/>
    </border>
    <border>
      <left style="thick">
        <color indexed="55"/>
      </left>
      <right/>
      <top/>
      <bottom style="thick">
        <color indexed="55"/>
      </bottom>
      <diagonal/>
    </border>
    <border>
      <left/>
      <right/>
      <top/>
      <bottom style="thick">
        <color indexed="55"/>
      </bottom>
      <diagonal/>
    </border>
    <border>
      <left style="thin">
        <color indexed="55"/>
      </left>
      <right style="thin">
        <color indexed="55"/>
      </right>
      <top style="thin">
        <color indexed="55"/>
      </top>
      <bottom/>
      <diagonal/>
    </border>
    <border>
      <left style="thin">
        <color indexed="55"/>
      </left>
      <right style="thick">
        <color indexed="55"/>
      </right>
      <top style="thin">
        <color indexed="55"/>
      </top>
      <bottom/>
      <diagonal/>
    </border>
    <border>
      <left style="thin">
        <color indexed="55"/>
      </left>
      <right style="thin">
        <color indexed="55"/>
      </right>
      <top/>
      <bottom style="thin">
        <color indexed="55"/>
      </bottom>
      <diagonal/>
    </border>
    <border>
      <left style="thin">
        <color indexed="55"/>
      </left>
      <right/>
      <top style="thin">
        <color indexed="55"/>
      </top>
      <bottom style="thick">
        <color indexed="55"/>
      </bottom>
      <diagonal/>
    </border>
    <border>
      <left/>
      <right style="thick">
        <color indexed="55"/>
      </right>
      <top/>
      <bottom style="thick">
        <color indexed="55"/>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ck">
        <color indexed="55"/>
      </left>
      <right style="medium">
        <color indexed="64"/>
      </right>
      <top/>
      <bottom/>
      <diagonal/>
    </border>
    <border>
      <left style="thick">
        <color indexed="55"/>
      </left>
      <right style="medium">
        <color indexed="64"/>
      </right>
      <top/>
      <bottom style="thin">
        <color indexed="64"/>
      </bottom>
      <diagonal/>
    </border>
    <border>
      <left style="thick">
        <color indexed="55"/>
      </left>
      <right style="thick">
        <color indexed="55"/>
      </right>
      <top style="thin">
        <color indexed="55"/>
      </top>
      <bottom style="thin">
        <color indexed="55"/>
      </bottom>
      <diagonal/>
    </border>
    <border>
      <left style="thick">
        <color indexed="55"/>
      </left>
      <right style="thick">
        <color indexed="55"/>
      </right>
      <top style="thin">
        <color indexed="55"/>
      </top>
      <bottom style="thick">
        <color indexed="55"/>
      </bottom>
      <diagonal/>
    </border>
    <border>
      <left style="thick">
        <color indexed="55"/>
      </left>
      <right style="thick">
        <color indexed="55"/>
      </right>
      <top style="thick">
        <color indexed="55"/>
      </top>
      <bottom style="thin">
        <color indexed="55"/>
      </bottom>
      <diagonal/>
    </border>
    <border>
      <left style="thick">
        <color indexed="55"/>
      </left>
      <right/>
      <top style="thick">
        <color indexed="55"/>
      </top>
      <bottom style="thick">
        <color indexed="55"/>
      </bottom>
      <diagonal/>
    </border>
    <border>
      <left/>
      <right/>
      <top style="thick">
        <color indexed="55"/>
      </top>
      <bottom style="thick">
        <color indexed="55"/>
      </bottom>
      <diagonal/>
    </border>
    <border>
      <left style="thick">
        <color indexed="55"/>
      </left>
      <right/>
      <top style="thick">
        <color indexed="55"/>
      </top>
      <bottom style="thin">
        <color indexed="55"/>
      </bottom>
      <diagonal/>
    </border>
    <border>
      <left/>
      <right/>
      <top style="thick">
        <color indexed="55"/>
      </top>
      <bottom style="thin">
        <color indexed="55"/>
      </bottom>
      <diagonal/>
    </border>
    <border>
      <left style="thick">
        <color indexed="55"/>
      </left>
      <right/>
      <top style="thin">
        <color indexed="55"/>
      </top>
      <bottom style="thick">
        <color indexed="55"/>
      </bottom>
      <diagonal/>
    </border>
    <border>
      <left/>
      <right/>
      <top style="thin">
        <color indexed="55"/>
      </top>
      <bottom style="thick">
        <color indexed="55"/>
      </bottom>
      <diagonal/>
    </border>
    <border>
      <left/>
      <right style="medium">
        <color indexed="64"/>
      </right>
      <top/>
      <bottom/>
      <diagonal/>
    </border>
    <border>
      <left/>
      <right style="medium">
        <color indexed="64"/>
      </right>
      <top/>
      <bottom style="thin">
        <color indexed="64"/>
      </bottom>
      <diagonal/>
    </border>
    <border>
      <left style="thin">
        <color indexed="55"/>
      </left>
      <right style="thick">
        <color indexed="55"/>
      </right>
      <top/>
      <bottom style="thin">
        <color indexed="55"/>
      </bottom>
      <diagonal/>
    </border>
  </borders>
  <cellStyleXfs count="8">
    <xf numFmtId="0" fontId="0" fillId="0" borderId="0"/>
    <xf numFmtId="0" fontId="7" fillId="0" borderId="0" applyNumberFormat="0" applyFill="0" applyBorder="0" applyAlignment="0" applyProtection="0">
      <alignment vertical="top"/>
      <protection locked="0"/>
    </xf>
    <xf numFmtId="0" fontId="1" fillId="0" borderId="0"/>
    <xf numFmtId="0" fontId="23" fillId="6" borderId="31" applyNumberFormat="0" applyFont="0" applyAlignment="0" applyProtection="0"/>
    <xf numFmtId="0" fontId="2" fillId="6" borderId="31" applyFont="0" applyAlignment="0" applyProtection="0"/>
    <xf numFmtId="9" fontId="32" fillId="0" borderId="0" applyFont="0" applyFill="0" applyBorder="0" applyAlignment="0" applyProtection="0"/>
    <xf numFmtId="44" fontId="33" fillId="0" borderId="0" applyFont="0" applyFill="0" applyBorder="0" applyAlignment="0" applyProtection="0"/>
    <xf numFmtId="0" fontId="2" fillId="0" borderId="0"/>
  </cellStyleXfs>
  <cellXfs count="297">
    <xf numFmtId="0" fontId="0" fillId="0" borderId="0" xfId="0"/>
    <xf numFmtId="0" fontId="0" fillId="0" borderId="0" xfId="0" applyAlignment="1">
      <alignment wrapText="1"/>
    </xf>
    <xf numFmtId="0" fontId="0" fillId="0" borderId="1" xfId="0" applyBorder="1" applyAlignment="1">
      <alignment wrapText="1"/>
    </xf>
    <xf numFmtId="0" fontId="5" fillId="0" borderId="0" xfId="0" applyFont="1" applyAlignment="1">
      <alignment horizontal="center" vertical="center" wrapText="1"/>
    </xf>
    <xf numFmtId="0" fontId="10" fillId="0" borderId="2" xfId="0" applyFont="1" applyBorder="1" applyAlignment="1">
      <alignment vertical="top"/>
    </xf>
    <xf numFmtId="0" fontId="10" fillId="0" borderId="3" xfId="0" applyFont="1" applyBorder="1" applyAlignment="1">
      <alignment vertical="top"/>
    </xf>
    <xf numFmtId="0" fontId="8" fillId="2" borderId="4" xfId="0" applyFont="1" applyFill="1" applyBorder="1" applyAlignment="1">
      <alignment horizontal="center" vertical="top" wrapText="1"/>
    </xf>
    <xf numFmtId="0" fontId="10" fillId="0" borderId="0" xfId="0" applyFont="1" applyAlignment="1">
      <alignment vertical="top"/>
    </xf>
    <xf numFmtId="0" fontId="8" fillId="0" borderId="0" xfId="0" applyFont="1" applyAlignment="1">
      <alignment horizontal="center" vertical="top" wrapText="1"/>
    </xf>
    <xf numFmtId="0" fontId="8" fillId="2" borderId="4" xfId="0" applyFont="1" applyFill="1" applyBorder="1" applyAlignment="1">
      <alignment vertical="top"/>
    </xf>
    <xf numFmtId="0" fontId="10" fillId="0" borderId="2" xfId="0" applyFont="1" applyBorder="1" applyAlignment="1">
      <alignment vertical="top" wrapText="1"/>
    </xf>
    <xf numFmtId="0" fontId="10" fillId="0" borderId="3" xfId="0" applyFont="1" applyBorder="1" applyAlignment="1">
      <alignment vertical="top" wrapText="1"/>
    </xf>
    <xf numFmtId="0" fontId="8" fillId="0" borderId="0" xfId="0" applyFont="1" applyAlignment="1">
      <alignment vertical="top"/>
    </xf>
    <xf numFmtId="0" fontId="11" fillId="0" borderId="2" xfId="0" applyFont="1" applyBorder="1" applyAlignment="1">
      <alignment vertical="top" wrapText="1"/>
    </xf>
    <xf numFmtId="0" fontId="10" fillId="0" borderId="0" xfId="0" applyFont="1" applyAlignment="1">
      <alignment vertical="top" wrapText="1"/>
    </xf>
    <xf numFmtId="0" fontId="5" fillId="0" borderId="0" xfId="0" applyFont="1" applyAlignment="1" applyProtection="1">
      <alignment horizontal="center"/>
      <protection locked="0"/>
    </xf>
    <xf numFmtId="0" fontId="0" fillId="0" borderId="5" xfId="0" applyBorder="1" applyAlignment="1" applyProtection="1">
      <alignment wrapText="1"/>
      <protection locked="0"/>
    </xf>
    <xf numFmtId="0" fontId="0" fillId="0" borderId="1" xfId="0" applyBorder="1" applyAlignment="1" applyProtection="1">
      <alignment wrapText="1"/>
      <protection locked="0"/>
    </xf>
    <xf numFmtId="0" fontId="0" fillId="0" borderId="6" xfId="0" applyBorder="1" applyAlignment="1" applyProtection="1">
      <alignment wrapText="1"/>
      <protection locked="0"/>
    </xf>
    <xf numFmtId="0" fontId="0" fillId="0" borderId="7" xfId="0" applyBorder="1" applyAlignment="1" applyProtection="1">
      <alignment wrapText="1"/>
      <protection locked="0"/>
    </xf>
    <xf numFmtId="0" fontId="0" fillId="0" borderId="8" xfId="0" applyBorder="1" applyAlignment="1" applyProtection="1">
      <alignment wrapText="1"/>
      <protection locked="0"/>
    </xf>
    <xf numFmtId="0" fontId="0" fillId="0" borderId="8" xfId="0" applyBorder="1" applyAlignment="1">
      <alignment wrapText="1"/>
    </xf>
    <xf numFmtId="0" fontId="0" fillId="0" borderId="9" xfId="0" applyBorder="1" applyAlignment="1" applyProtection="1">
      <alignment wrapText="1"/>
      <protection locked="0"/>
    </xf>
    <xf numFmtId="0" fontId="5" fillId="2" borderId="10" xfId="0" applyFont="1" applyFill="1" applyBorder="1" applyAlignment="1" applyProtection="1">
      <alignment horizontal="center" vertical="center" wrapText="1"/>
      <protection locked="0"/>
    </xf>
    <xf numFmtId="0" fontId="5" fillId="2" borderId="11" xfId="0" applyFont="1" applyFill="1" applyBorder="1" applyAlignment="1" applyProtection="1">
      <alignment horizontal="center" vertical="center" wrapText="1"/>
      <protection locked="0"/>
    </xf>
    <xf numFmtId="0" fontId="5" fillId="2" borderId="12" xfId="0" applyFont="1" applyFill="1" applyBorder="1" applyAlignment="1" applyProtection="1">
      <alignment horizontal="center" vertical="center" wrapText="1"/>
      <protection locked="0"/>
    </xf>
    <xf numFmtId="0" fontId="8" fillId="0" borderId="0" xfId="0" applyFont="1" applyAlignment="1">
      <alignment vertical="top" wrapText="1"/>
    </xf>
    <xf numFmtId="0" fontId="8" fillId="2" borderId="4" xfId="0" applyFont="1" applyFill="1" applyBorder="1" applyAlignment="1">
      <alignment horizontal="center" vertical="center" wrapText="1"/>
    </xf>
    <xf numFmtId="0" fontId="0" fillId="3" borderId="0" xfId="0" applyFill="1" applyAlignment="1">
      <alignment horizontal="left" vertical="center" wrapText="1"/>
    </xf>
    <xf numFmtId="0" fontId="12" fillId="3" borderId="0" xfId="0" applyFont="1" applyFill="1" applyAlignment="1">
      <alignment horizontal="left" vertical="center" wrapText="1"/>
    </xf>
    <xf numFmtId="0" fontId="12" fillId="3" borderId="0" xfId="0" applyFont="1" applyFill="1" applyAlignment="1">
      <alignment vertical="center" wrapText="1"/>
    </xf>
    <xf numFmtId="0" fontId="0" fillId="3" borderId="0" xfId="0" applyFill="1" applyAlignment="1">
      <alignment wrapText="1"/>
    </xf>
    <xf numFmtId="0" fontId="13" fillId="3" borderId="0" xfId="0" applyFont="1" applyFill="1" applyBorder="1" applyAlignment="1" applyProtection="1">
      <alignment horizontal="center" vertical="center" wrapText="1"/>
    </xf>
    <xf numFmtId="0" fontId="0" fillId="3" borderId="0" xfId="0" applyFill="1" applyBorder="1" applyAlignment="1" applyProtection="1">
      <alignment wrapText="1"/>
    </xf>
    <xf numFmtId="0" fontId="8" fillId="3" borderId="1" xfId="0" applyFont="1" applyFill="1" applyBorder="1" applyAlignment="1" applyProtection="1">
      <alignment horizontal="left" vertical="center" wrapText="1"/>
      <protection locked="0"/>
    </xf>
    <xf numFmtId="0" fontId="0" fillId="3" borderId="0" xfId="0" applyFill="1" applyBorder="1" applyAlignment="1" applyProtection="1">
      <alignment horizontal="left" vertical="center" wrapText="1"/>
    </xf>
    <xf numFmtId="0" fontId="0" fillId="3" borderId="0" xfId="0" applyFill="1" applyAlignment="1" applyProtection="1">
      <alignment horizontal="left" vertical="center" wrapText="1"/>
    </xf>
    <xf numFmtId="0" fontId="14" fillId="3" borderId="0" xfId="0" applyFont="1" applyFill="1" applyBorder="1" applyProtection="1"/>
    <xf numFmtId="0" fontId="0" fillId="0" borderId="13" xfId="0" applyFill="1" applyBorder="1" applyAlignment="1" applyProtection="1">
      <alignment horizontal="center" vertical="center" textRotation="90" wrapText="1"/>
    </xf>
    <xf numFmtId="0" fontId="8" fillId="0" borderId="1" xfId="0" applyFont="1" applyFill="1" applyBorder="1" applyAlignment="1" applyProtection="1">
      <alignment horizontal="right" vertical="center" wrapText="1"/>
    </xf>
    <xf numFmtId="7" fontId="5" fillId="0" borderId="1" xfId="0" applyNumberFormat="1" applyFont="1" applyFill="1" applyBorder="1" applyAlignment="1" applyProtection="1">
      <alignment horizontal="center" vertical="center" wrapText="1"/>
    </xf>
    <xf numFmtId="0" fontId="0" fillId="0" borderId="14" xfId="0" applyFill="1" applyBorder="1" applyAlignment="1" applyProtection="1"/>
    <xf numFmtId="0" fontId="12" fillId="3" borderId="0" xfId="0" applyFont="1" applyFill="1" applyBorder="1" applyAlignment="1" applyProtection="1">
      <alignment horizontal="left" vertical="center" wrapText="1"/>
    </xf>
    <xf numFmtId="0" fontId="12" fillId="3" borderId="0" xfId="0" applyFont="1" applyFill="1" applyAlignment="1" applyProtection="1">
      <alignment horizontal="left" vertical="center" wrapText="1"/>
    </xf>
    <xf numFmtId="0" fontId="13" fillId="4" borderId="16" xfId="0" applyFont="1" applyFill="1" applyBorder="1" applyAlignment="1" applyProtection="1">
      <alignment horizontal="center" vertical="center" wrapText="1"/>
    </xf>
    <xf numFmtId="0" fontId="12" fillId="3" borderId="0" xfId="0" applyFont="1" applyFill="1" applyAlignment="1" applyProtection="1">
      <alignment vertical="center" wrapText="1"/>
    </xf>
    <xf numFmtId="0" fontId="0" fillId="3" borderId="0" xfId="0" applyFill="1" applyAlignment="1" applyProtection="1">
      <alignment wrapText="1"/>
    </xf>
    <xf numFmtId="0" fontId="12" fillId="3" borderId="0" xfId="0" applyFont="1" applyFill="1" applyBorder="1" applyAlignment="1" applyProtection="1">
      <alignment vertical="center" wrapText="1"/>
    </xf>
    <xf numFmtId="0" fontId="4" fillId="3" borderId="0" xfId="0" applyFont="1" applyFill="1" applyAlignment="1" applyProtection="1">
      <alignment horizontal="center" wrapText="1"/>
    </xf>
    <xf numFmtId="0" fontId="4" fillId="3" borderId="0" xfId="0" applyFont="1" applyFill="1" applyAlignment="1" applyProtection="1">
      <alignment horizontal="left" wrapText="1"/>
    </xf>
    <xf numFmtId="0" fontId="4" fillId="3" borderId="0" xfId="0" applyFont="1" applyFill="1" applyAlignment="1" applyProtection="1">
      <alignment wrapText="1"/>
    </xf>
    <xf numFmtId="0" fontId="2" fillId="3" borderId="1" xfId="0" applyFont="1" applyFill="1" applyBorder="1" applyAlignment="1" applyProtection="1">
      <alignment horizontal="center" vertical="center" wrapText="1"/>
    </xf>
    <xf numFmtId="0" fontId="5" fillId="3" borderId="1" xfId="0" applyFont="1" applyFill="1" applyBorder="1" applyAlignment="1" applyProtection="1">
      <alignment horizontal="right" vertical="center" wrapText="1"/>
    </xf>
    <xf numFmtId="0" fontId="5" fillId="3" borderId="15" xfId="0" applyFont="1" applyFill="1" applyBorder="1" applyAlignment="1" applyProtection="1">
      <alignment horizontal="right" vertical="center" wrapText="1"/>
    </xf>
    <xf numFmtId="7" fontId="5" fillId="4" borderId="15" xfId="0" applyNumberFormat="1" applyFont="1" applyFill="1" applyBorder="1" applyAlignment="1" applyProtection="1">
      <alignment horizontal="center" vertical="center" wrapText="1"/>
    </xf>
    <xf numFmtId="10" fontId="2" fillId="0" borderId="17" xfId="5" applyNumberFormat="1" applyFont="1" applyBorder="1" applyAlignment="1" applyProtection="1">
      <alignment horizontal="center"/>
    </xf>
    <xf numFmtId="0" fontId="2" fillId="7" borderId="1" xfId="0" applyFont="1" applyFill="1" applyBorder="1" applyAlignment="1" applyProtection="1">
      <alignment horizontal="center" vertical="center" wrapText="1"/>
    </xf>
    <xf numFmtId="0" fontId="13" fillId="4" borderId="36" xfId="0" applyFont="1" applyFill="1" applyBorder="1" applyAlignment="1" applyProtection="1">
      <alignment horizontal="center" vertical="center" wrapText="1"/>
    </xf>
    <xf numFmtId="0" fontId="13" fillId="4" borderId="28" xfId="0" applyFont="1" applyFill="1" applyBorder="1" applyAlignment="1" applyProtection="1">
      <alignment horizontal="center" vertical="center" wrapText="1"/>
    </xf>
    <xf numFmtId="0" fontId="7" fillId="4" borderId="19" xfId="1" applyFill="1" applyBorder="1" applyAlignment="1" applyProtection="1">
      <alignment horizontal="center" vertical="center"/>
    </xf>
    <xf numFmtId="0" fontId="24" fillId="5" borderId="39" xfId="3" applyFont="1" applyFill="1" applyBorder="1" applyAlignment="1" applyProtection="1">
      <alignment horizontal="center" vertical="center"/>
    </xf>
    <xf numFmtId="0" fontId="7" fillId="4" borderId="19" xfId="1" applyFill="1" applyBorder="1" applyAlignment="1" applyProtection="1">
      <alignment horizontal="center" vertical="center" wrapText="1"/>
    </xf>
    <xf numFmtId="0" fontId="7" fillId="4" borderId="40" xfId="1" applyFill="1" applyBorder="1" applyAlignment="1" applyProtection="1">
      <alignment horizontal="center" vertical="center" wrapText="1"/>
    </xf>
    <xf numFmtId="0" fontId="7" fillId="4" borderId="19" xfId="1" applyFont="1" applyFill="1" applyBorder="1" applyAlignment="1" applyProtection="1">
      <alignment horizontal="center" vertical="center" wrapText="1"/>
    </xf>
    <xf numFmtId="0" fontId="2" fillId="3" borderId="21" xfId="0" applyFont="1" applyFill="1" applyBorder="1" applyAlignment="1" applyProtection="1">
      <alignment horizontal="center" vertical="center" wrapText="1"/>
    </xf>
    <xf numFmtId="0" fontId="2" fillId="3" borderId="13" xfId="0" applyFont="1" applyFill="1" applyBorder="1" applyAlignment="1" applyProtection="1">
      <alignment horizontal="center" vertical="center" wrapText="1"/>
    </xf>
    <xf numFmtId="0" fontId="2" fillId="3" borderId="20" xfId="0" applyFont="1" applyFill="1" applyBorder="1" applyAlignment="1" applyProtection="1">
      <alignment horizontal="center" vertical="center" wrapText="1"/>
    </xf>
    <xf numFmtId="0" fontId="2" fillId="3" borderId="34" xfId="0" applyFont="1" applyFill="1" applyBorder="1" applyAlignment="1" applyProtection="1">
      <alignment horizontal="center" vertical="center" wrapText="1"/>
    </xf>
    <xf numFmtId="0" fontId="2" fillId="3" borderId="43" xfId="0" applyFont="1" applyFill="1" applyBorder="1" applyAlignment="1" applyProtection="1">
      <alignment horizontal="center" vertical="center" wrapText="1"/>
    </xf>
    <xf numFmtId="0" fontId="5" fillId="3" borderId="43" xfId="0" applyFont="1" applyFill="1" applyBorder="1" applyAlignment="1" applyProtection="1">
      <alignment horizontal="right" vertical="center" wrapText="1"/>
    </xf>
    <xf numFmtId="0" fontId="2" fillId="0" borderId="24" xfId="0" applyFont="1" applyBorder="1" applyAlignment="1" applyProtection="1">
      <alignment horizontal="center"/>
    </xf>
    <xf numFmtId="0" fontId="5" fillId="3" borderId="45" xfId="0" applyFont="1" applyFill="1" applyBorder="1" applyAlignment="1" applyProtection="1">
      <alignment horizontal="right" vertical="center" wrapText="1"/>
    </xf>
    <xf numFmtId="0" fontId="5" fillId="3" borderId="21" xfId="0" applyFont="1" applyFill="1" applyBorder="1" applyAlignment="1" applyProtection="1">
      <alignment horizontal="right" vertical="center" wrapText="1"/>
    </xf>
    <xf numFmtId="0" fontId="0" fillId="0" borderId="0" xfId="0" applyFill="1" applyAlignment="1">
      <alignment horizontal="left" vertical="center" wrapText="1"/>
    </xf>
    <xf numFmtId="0" fontId="7" fillId="4" borderId="19" xfId="1" applyFont="1" applyFill="1" applyBorder="1" applyAlignment="1" applyProtection="1">
      <alignment horizontal="center" vertical="center"/>
    </xf>
    <xf numFmtId="0" fontId="0" fillId="0" borderId="0" xfId="0" applyBorder="1" applyAlignment="1" applyProtection="1">
      <alignment wrapText="1"/>
    </xf>
    <xf numFmtId="0" fontId="6" fillId="4" borderId="19" xfId="0" applyFont="1" applyFill="1" applyBorder="1" applyAlignment="1" applyProtection="1">
      <alignment horizontal="center" vertical="center" wrapText="1"/>
    </xf>
    <xf numFmtId="0" fontId="19" fillId="4" borderId="19" xfId="0" applyFont="1" applyFill="1" applyBorder="1" applyAlignment="1" applyProtection="1">
      <alignment horizontal="center" vertical="center" wrapText="1"/>
    </xf>
    <xf numFmtId="0" fontId="5" fillId="3" borderId="32" xfId="0" applyFont="1" applyFill="1" applyBorder="1" applyAlignment="1" applyProtection="1">
      <alignment horizontal="right" vertical="center" wrapText="1"/>
    </xf>
    <xf numFmtId="0" fontId="5" fillId="3" borderId="17" xfId="0" applyFont="1" applyFill="1" applyBorder="1" applyAlignment="1" applyProtection="1">
      <alignment horizontal="right" vertical="center" wrapText="1"/>
    </xf>
    <xf numFmtId="44" fontId="2" fillId="0" borderId="19" xfId="6" applyFont="1" applyBorder="1" applyAlignment="1" applyProtection="1">
      <alignment horizontal="center"/>
    </xf>
    <xf numFmtId="0" fontId="5" fillId="3" borderId="24" xfId="0" applyFont="1" applyFill="1" applyBorder="1" applyAlignment="1" applyProtection="1">
      <alignment horizontal="right" vertical="center" wrapText="1"/>
    </xf>
    <xf numFmtId="44" fontId="2" fillId="0" borderId="26" xfId="6" applyFont="1" applyBorder="1" applyAlignment="1" applyProtection="1">
      <alignment horizontal="center"/>
    </xf>
    <xf numFmtId="0" fontId="5" fillId="3" borderId="46" xfId="0" applyFont="1" applyFill="1" applyBorder="1" applyAlignment="1" applyProtection="1">
      <alignment horizontal="right" vertical="center" wrapText="1"/>
    </xf>
    <xf numFmtId="0" fontId="5" fillId="3" borderId="27" xfId="0" applyFont="1" applyFill="1" applyBorder="1" applyAlignment="1" applyProtection="1">
      <alignment horizontal="right" vertical="center" wrapText="1"/>
    </xf>
    <xf numFmtId="0" fontId="14" fillId="0" borderId="0" xfId="0" applyFont="1" applyFill="1" applyBorder="1" applyProtection="1"/>
    <xf numFmtId="0" fontId="0" fillId="0" borderId="0" xfId="0" applyFill="1" applyBorder="1" applyAlignment="1" applyProtection="1">
      <alignment horizontal="left" vertical="center" wrapText="1"/>
    </xf>
    <xf numFmtId="0" fontId="13" fillId="4" borderId="19" xfId="0" applyFont="1" applyFill="1" applyBorder="1" applyAlignment="1" applyProtection="1">
      <alignment horizontal="center" vertical="center" wrapText="1"/>
    </xf>
    <xf numFmtId="0" fontId="5" fillId="3" borderId="48" xfId="7" applyFont="1" applyFill="1" applyBorder="1" applyAlignment="1" applyProtection="1">
      <alignment horizontal="center" vertical="center" wrapText="1"/>
    </xf>
    <xf numFmtId="0" fontId="31" fillId="10" borderId="49" xfId="7" applyFont="1" applyFill="1" applyBorder="1" applyAlignment="1" applyProtection="1">
      <alignment horizontal="left" vertical="center" wrapText="1"/>
    </xf>
    <xf numFmtId="0" fontId="31" fillId="11" borderId="49" xfId="7" applyFont="1" applyFill="1" applyBorder="1" applyAlignment="1" applyProtection="1">
      <alignment horizontal="left" vertical="center" wrapText="1"/>
    </xf>
    <xf numFmtId="0" fontId="31" fillId="9" borderId="49" xfId="7" applyFont="1" applyFill="1" applyBorder="1" applyAlignment="1" applyProtection="1">
      <alignment horizontal="left" vertical="center" wrapText="1"/>
    </xf>
    <xf numFmtId="0" fontId="5" fillId="0" borderId="54" xfId="0" applyFont="1" applyFill="1" applyBorder="1" applyAlignment="1" applyProtection="1">
      <alignment horizontal="center" vertical="top" wrapText="1"/>
    </xf>
    <xf numFmtId="0" fontId="5" fillId="0" borderId="55" xfId="0" applyFont="1" applyFill="1" applyBorder="1" applyAlignment="1" applyProtection="1">
      <alignment vertical="top" wrapText="1"/>
    </xf>
    <xf numFmtId="0" fontId="5" fillId="0" borderId="56" xfId="0" applyFont="1" applyFill="1" applyBorder="1" applyAlignment="1" applyProtection="1">
      <alignment horizontal="center" vertical="top" wrapText="1"/>
    </xf>
    <xf numFmtId="0" fontId="5" fillId="0" borderId="55" xfId="0" applyFont="1" applyFill="1" applyBorder="1" applyAlignment="1" applyProtection="1">
      <alignment vertical="center" wrapText="1"/>
    </xf>
    <xf numFmtId="0" fontId="31" fillId="0" borderId="55" xfId="0" applyFont="1" applyFill="1" applyBorder="1" applyAlignment="1" applyProtection="1">
      <alignment horizontal="left" vertical="center" wrapText="1"/>
    </xf>
    <xf numFmtId="0" fontId="15" fillId="4" borderId="47" xfId="0" applyFont="1" applyFill="1" applyBorder="1" applyAlignment="1" applyProtection="1">
      <alignment vertical="center" wrapText="1"/>
    </xf>
    <xf numFmtId="0" fontId="13" fillId="4" borderId="57" xfId="0" applyFont="1" applyFill="1" applyBorder="1" applyAlignment="1" applyProtection="1">
      <alignment horizontal="center" vertical="center" wrapText="1"/>
    </xf>
    <xf numFmtId="0" fontId="15" fillId="4" borderId="58" xfId="0" applyFont="1" applyFill="1" applyBorder="1" applyAlignment="1" applyProtection="1">
      <alignment vertical="center" wrapText="1"/>
    </xf>
    <xf numFmtId="0" fontId="15" fillId="4" borderId="29" xfId="0" applyFont="1" applyFill="1" applyBorder="1" applyAlignment="1" applyProtection="1">
      <alignment vertical="center" wrapText="1"/>
    </xf>
    <xf numFmtId="0" fontId="5" fillId="4" borderId="59" xfId="0" applyFont="1" applyFill="1" applyBorder="1" applyAlignment="1" applyProtection="1">
      <alignment horizontal="center" vertical="center" wrapText="1"/>
    </xf>
    <xf numFmtId="0" fontId="5" fillId="3" borderId="32" xfId="0" applyFont="1" applyFill="1" applyBorder="1" applyAlignment="1" applyProtection="1">
      <alignment horizontal="right" vertical="center"/>
    </xf>
    <xf numFmtId="0" fontId="5" fillId="3" borderId="17" xfId="0" applyFont="1" applyFill="1" applyBorder="1" applyAlignment="1" applyProtection="1">
      <alignment horizontal="right" vertical="center"/>
    </xf>
    <xf numFmtId="0" fontId="5" fillId="4" borderId="36" xfId="0" applyFont="1" applyFill="1" applyBorder="1" applyAlignment="1" applyProtection="1">
      <alignment horizontal="center" vertical="center" wrapText="1"/>
    </xf>
    <xf numFmtId="0" fontId="7" fillId="3" borderId="63" xfId="1" applyFill="1" applyBorder="1" applyAlignment="1" applyProtection="1">
      <alignment horizontal="left" wrapText="1"/>
    </xf>
    <xf numFmtId="0" fontId="7" fillId="3" borderId="18" xfId="1" applyFill="1" applyBorder="1" applyAlignment="1" applyProtection="1">
      <alignment horizontal="left" wrapText="1"/>
    </xf>
    <xf numFmtId="0" fontId="7" fillId="3" borderId="65" xfId="1" applyFill="1" applyBorder="1" applyAlignment="1" applyProtection="1">
      <alignment horizontal="left" wrapText="1"/>
    </xf>
    <xf numFmtId="10" fontId="2" fillId="0" borderId="17" xfId="5" applyNumberFormat="1" applyFont="1" applyBorder="1" applyAlignment="1" applyProtection="1">
      <alignment horizontal="center" vertical="center"/>
    </xf>
    <xf numFmtId="0" fontId="2" fillId="0" borderId="24" xfId="0" applyFont="1" applyBorder="1" applyAlignment="1" applyProtection="1">
      <alignment horizontal="center" vertical="center"/>
    </xf>
    <xf numFmtId="0" fontId="10" fillId="0" borderId="38" xfId="0" applyFont="1" applyBorder="1" applyAlignment="1">
      <alignment vertical="top" wrapText="1"/>
    </xf>
    <xf numFmtId="0" fontId="5" fillId="2" borderId="38" xfId="0" applyFont="1" applyFill="1" applyBorder="1" applyAlignment="1" applyProtection="1">
      <alignment horizontal="center" wrapText="1"/>
      <protection locked="0"/>
    </xf>
    <xf numFmtId="0" fontId="0" fillId="0" borderId="0" xfId="0" applyFill="1" applyAlignment="1" applyProtection="1">
      <alignment horizontal="left" vertical="center" wrapText="1"/>
    </xf>
    <xf numFmtId="0" fontId="0" fillId="0" borderId="0" xfId="0" applyProtection="1"/>
    <xf numFmtId="0" fontId="2" fillId="0" borderId="35" xfId="0" applyFont="1" applyBorder="1" applyAlignment="1" applyProtection="1">
      <alignment horizontal="center" vertical="center"/>
    </xf>
    <xf numFmtId="0" fontId="27" fillId="0" borderId="45" xfId="0" applyFont="1" applyBorder="1" applyAlignment="1" applyProtection="1">
      <alignment vertical="center" wrapText="1"/>
    </xf>
    <xf numFmtId="0" fontId="2" fillId="0" borderId="57" xfId="0" applyFont="1" applyBorder="1" applyAlignment="1" applyProtection="1">
      <alignment wrapText="1"/>
    </xf>
    <xf numFmtId="0" fontId="0" fillId="0" borderId="13" xfId="0" applyBorder="1" applyAlignment="1" applyProtection="1">
      <alignment horizontal="center" vertical="center"/>
    </xf>
    <xf numFmtId="0" fontId="30" fillId="0" borderId="1" xfId="0" applyFont="1" applyBorder="1" applyAlignment="1" applyProtection="1">
      <alignment vertical="center" wrapText="1"/>
    </xf>
    <xf numFmtId="0" fontId="0" fillId="0" borderId="57" xfId="0" applyBorder="1" applyAlignment="1" applyProtection="1">
      <alignment wrapText="1"/>
    </xf>
    <xf numFmtId="0" fontId="30" fillId="0" borderId="1" xfId="0" applyFont="1" applyFill="1" applyBorder="1" applyAlignment="1" applyProtection="1">
      <alignment vertical="center" wrapText="1"/>
    </xf>
    <xf numFmtId="0" fontId="27" fillId="0" borderId="1" xfId="0" applyFont="1" applyBorder="1" applyAlignment="1" applyProtection="1">
      <alignment vertical="center" wrapText="1"/>
    </xf>
    <xf numFmtId="0" fontId="29" fillId="0" borderId="1" xfId="0" applyFont="1" applyBorder="1" applyAlignment="1" applyProtection="1">
      <alignment vertical="center" wrapText="1"/>
    </xf>
    <xf numFmtId="0" fontId="0" fillId="0" borderId="0" xfId="0" applyAlignment="1" applyProtection="1">
      <alignment horizontal="center" vertical="center"/>
    </xf>
    <xf numFmtId="0" fontId="0" fillId="0" borderId="1" xfId="0" applyBorder="1" applyAlignment="1" applyProtection="1">
      <alignment horizontal="center" vertical="center"/>
      <protection locked="0"/>
    </xf>
    <xf numFmtId="0" fontId="0" fillId="0" borderId="19" xfId="0" applyBorder="1" applyAlignment="1" applyProtection="1">
      <alignment wrapText="1"/>
    </xf>
    <xf numFmtId="0" fontId="2" fillId="0" borderId="1" xfId="0" applyFont="1" applyBorder="1" applyAlignment="1" applyProtection="1">
      <alignment horizontal="center" vertical="center"/>
      <protection locked="0"/>
    </xf>
    <xf numFmtId="0" fontId="2" fillId="0" borderId="13" xfId="0" applyFont="1" applyBorder="1" applyProtection="1"/>
    <xf numFmtId="0" fontId="27" fillId="0" borderId="1" xfId="0" applyFont="1" applyFill="1" applyBorder="1" applyAlignment="1" applyProtection="1">
      <alignment vertical="center" wrapText="1"/>
    </xf>
    <xf numFmtId="0" fontId="2" fillId="0" borderId="19" xfId="0" applyFont="1" applyBorder="1" applyAlignment="1" applyProtection="1">
      <alignment wrapText="1"/>
    </xf>
    <xf numFmtId="0" fontId="27" fillId="0" borderId="1" xfId="0" applyNumberFormat="1" applyFont="1" applyFill="1" applyBorder="1" applyAlignment="1" applyProtection="1">
      <alignment vertical="center" wrapText="1"/>
    </xf>
    <xf numFmtId="0" fontId="29" fillId="0" borderId="1" xfId="2" applyFont="1" applyFill="1" applyBorder="1" applyAlignment="1" applyProtection="1">
      <alignment vertical="center" wrapText="1"/>
    </xf>
    <xf numFmtId="0" fontId="30" fillId="0" borderId="1" xfId="2" applyFont="1" applyFill="1" applyBorder="1" applyAlignment="1" applyProtection="1">
      <alignment vertical="center" wrapText="1"/>
    </xf>
    <xf numFmtId="0" fontId="27" fillId="0" borderId="1" xfId="2" applyFont="1" applyFill="1" applyBorder="1" applyAlignment="1" applyProtection="1">
      <alignment vertical="center" wrapText="1"/>
    </xf>
    <xf numFmtId="0" fontId="2" fillId="0" borderId="13" xfId="0" applyFont="1" applyBorder="1" applyAlignment="1" applyProtection="1">
      <alignment horizontal="center" vertical="center"/>
    </xf>
    <xf numFmtId="0" fontId="0" fillId="0" borderId="13" xfId="0" applyBorder="1" applyAlignment="1" applyProtection="1">
      <alignment horizontal="center" vertical="center" wrapText="1"/>
    </xf>
    <xf numFmtId="0" fontId="29" fillId="0" borderId="1" xfId="0" applyFont="1" applyFill="1" applyBorder="1" applyAlignment="1" applyProtection="1">
      <alignment vertical="center" wrapText="1"/>
    </xf>
    <xf numFmtId="0" fontId="0" fillId="0" borderId="1" xfId="0"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0" fillId="0" borderId="17" xfId="0" applyBorder="1" applyAlignment="1" applyProtection="1">
      <alignment horizontal="center" vertical="center"/>
      <protection locked="0"/>
    </xf>
    <xf numFmtId="44" fontId="2" fillId="0" borderId="19" xfId="6" applyFont="1" applyBorder="1" applyAlignment="1" applyProtection="1">
      <alignment vertical="center"/>
      <protection locked="0"/>
    </xf>
    <xf numFmtId="44" fontId="2" fillId="0" borderId="26" xfId="6" applyFont="1" applyBorder="1" applyAlignment="1" applyProtection="1">
      <alignment vertical="center"/>
      <protection locked="0"/>
    </xf>
    <xf numFmtId="0" fontId="14" fillId="0" borderId="14" xfId="0" applyFont="1" applyFill="1" applyBorder="1" applyAlignment="1" applyProtection="1">
      <alignment vertical="center"/>
      <protection locked="0"/>
    </xf>
    <xf numFmtId="0" fontId="0" fillId="0" borderId="14" xfId="0" applyFill="1" applyBorder="1" applyAlignment="1" applyProtection="1">
      <alignment vertical="center"/>
    </xf>
    <xf numFmtId="0" fontId="2" fillId="3" borderId="14" xfId="0" applyFont="1" applyFill="1" applyBorder="1" applyAlignment="1" applyProtection="1">
      <alignment horizontal="left" vertical="center" wrapText="1"/>
      <protection locked="0"/>
    </xf>
    <xf numFmtId="0" fontId="2" fillId="0" borderId="14" xfId="0" applyFont="1" applyFill="1" applyBorder="1" applyAlignment="1" applyProtection="1">
      <alignment horizontal="left" vertical="center" wrapText="1"/>
      <protection locked="0"/>
    </xf>
    <xf numFmtId="0" fontId="4" fillId="3" borderId="0" xfId="0" applyFont="1" applyFill="1" applyAlignment="1" applyProtection="1">
      <alignment vertical="center" wrapText="1"/>
    </xf>
    <xf numFmtId="44" fontId="2" fillId="0" borderId="19" xfId="6" applyFont="1" applyBorder="1" applyAlignment="1" applyProtection="1">
      <alignment horizontal="center" vertical="center"/>
    </xf>
    <xf numFmtId="44" fontId="2" fillId="0" borderId="26" xfId="6" applyFont="1" applyBorder="1" applyAlignment="1" applyProtection="1">
      <alignment horizontal="center" vertical="center"/>
    </xf>
    <xf numFmtId="0" fontId="0" fillId="0" borderId="0" xfId="0" applyAlignment="1" applyProtection="1">
      <alignment vertical="center"/>
    </xf>
    <xf numFmtId="0" fontId="4" fillId="3" borderId="0" xfId="0" applyFont="1" applyFill="1" applyAlignment="1" applyProtection="1">
      <alignment horizontal="left" vertical="center" wrapText="1"/>
    </xf>
    <xf numFmtId="0" fontId="0" fillId="0" borderId="14" xfId="0" applyBorder="1" applyAlignment="1" applyProtection="1">
      <alignment vertical="center" wrapText="1"/>
      <protection locked="0"/>
    </xf>
    <xf numFmtId="0" fontId="2" fillId="0" borderId="14" xfId="0" applyFont="1" applyBorder="1" applyAlignment="1" applyProtection="1">
      <alignment vertical="center" wrapText="1"/>
      <protection locked="0"/>
    </xf>
    <xf numFmtId="0" fontId="2" fillId="0" borderId="1" xfId="0" applyFont="1" applyBorder="1" applyAlignment="1" applyProtection="1">
      <alignment wrapText="1"/>
      <protection locked="0"/>
    </xf>
    <xf numFmtId="0" fontId="2" fillId="0" borderId="1" xfId="0" applyFont="1" applyBorder="1" applyAlignment="1" applyProtection="1">
      <alignment vertical="center" wrapText="1"/>
      <protection locked="0"/>
    </xf>
    <xf numFmtId="0" fontId="0" fillId="0" borderId="19" xfId="0" applyBorder="1" applyAlignment="1" applyProtection="1">
      <alignment vertical="center" wrapText="1"/>
      <protection locked="0"/>
    </xf>
    <xf numFmtId="0" fontId="5" fillId="0" borderId="66" xfId="0" applyFont="1" applyFill="1" applyBorder="1" applyAlignment="1" applyProtection="1">
      <alignment vertical="top" wrapText="1"/>
    </xf>
    <xf numFmtId="0" fontId="5" fillId="0" borderId="67" xfId="0" applyFont="1" applyFill="1" applyBorder="1" applyAlignment="1" applyProtection="1">
      <alignment horizontal="center" vertical="top" wrapText="1"/>
    </xf>
    <xf numFmtId="0" fontId="2" fillId="3" borderId="43" xfId="0" applyFont="1" applyFill="1" applyBorder="1" applyAlignment="1" applyProtection="1">
      <alignment horizontal="center" vertical="center" wrapText="1"/>
      <protection locked="0"/>
    </xf>
    <xf numFmtId="0" fontId="2" fillId="3" borderId="44" xfId="0" applyFont="1" applyFill="1" applyBorder="1" applyAlignment="1" applyProtection="1">
      <alignment horizontal="left" vertical="center" wrapText="1"/>
      <protection locked="0"/>
    </xf>
    <xf numFmtId="0" fontId="2" fillId="3" borderId="21" xfId="0" applyFont="1" applyFill="1" applyBorder="1" applyAlignment="1" applyProtection="1">
      <alignment horizontal="center" vertical="center" wrapText="1"/>
      <protection locked="0"/>
    </xf>
    <xf numFmtId="0" fontId="2" fillId="3" borderId="22" xfId="0" applyFont="1" applyFill="1" applyBorder="1" applyAlignment="1" applyProtection="1">
      <alignment horizontal="left" vertical="center" wrapText="1"/>
      <protection locked="0"/>
    </xf>
    <xf numFmtId="0" fontId="0" fillId="0" borderId="35" xfId="0" applyFill="1" applyBorder="1" applyAlignment="1" applyProtection="1">
      <alignment horizontal="center" vertical="center" textRotation="90" wrapText="1"/>
    </xf>
    <xf numFmtId="0" fontId="8" fillId="0" borderId="45" xfId="0" applyFont="1" applyFill="1" applyBorder="1" applyAlignment="1" applyProtection="1">
      <alignment horizontal="right" vertical="center" wrapText="1"/>
    </xf>
    <xf numFmtId="7" fontId="5" fillId="0" borderId="45" xfId="0" applyNumberFormat="1" applyFont="1" applyFill="1" applyBorder="1" applyAlignment="1" applyProtection="1">
      <alignment horizontal="center" vertical="center" wrapText="1"/>
    </xf>
    <xf numFmtId="0" fontId="0" fillId="0" borderId="68" xfId="0" applyFill="1" applyBorder="1" applyAlignment="1" applyProtection="1">
      <alignment vertical="center"/>
    </xf>
    <xf numFmtId="0" fontId="2" fillId="0" borderId="14" xfId="0" applyFont="1" applyBorder="1" applyAlignment="1" applyProtection="1">
      <alignment horizontal="left" vertical="center" wrapText="1"/>
      <protection locked="0"/>
    </xf>
    <xf numFmtId="7" fontId="7" fillId="4" borderId="15" xfId="1" applyNumberForma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protection locked="0"/>
    </xf>
    <xf numFmtId="0" fontId="2" fillId="0" borderId="14" xfId="0" applyFont="1" applyFill="1" applyBorder="1" applyAlignment="1" applyProtection="1">
      <alignment horizontal="center" vertical="center" wrapText="1"/>
      <protection locked="0"/>
    </xf>
    <xf numFmtId="0" fontId="5" fillId="4" borderId="16" xfId="0" applyFont="1" applyFill="1" applyBorder="1" applyAlignment="1" applyProtection="1">
      <alignment horizontal="center" vertical="center" wrapText="1"/>
    </xf>
    <xf numFmtId="0" fontId="16" fillId="3" borderId="35" xfId="0" applyFont="1" applyFill="1" applyBorder="1" applyAlignment="1" applyProtection="1">
      <alignment horizontal="center" vertical="center" textRotation="90" wrapText="1"/>
    </xf>
    <xf numFmtId="0" fontId="2" fillId="3" borderId="1" xfId="0" applyFont="1" applyFill="1" applyBorder="1" applyAlignment="1" applyProtection="1">
      <alignment horizontal="center" vertical="center" wrapText="1"/>
      <protection locked="0"/>
    </xf>
    <xf numFmtId="0" fontId="5" fillId="0" borderId="50" xfId="7" applyFont="1" applyFill="1" applyBorder="1" applyAlignment="1" applyProtection="1">
      <alignment horizontal="center" vertical="top" wrapText="1"/>
    </xf>
    <xf numFmtId="0" fontId="5" fillId="0" borderId="51" xfId="7" applyFont="1" applyFill="1" applyBorder="1" applyAlignment="1" applyProtection="1">
      <alignment horizontal="center" vertical="top" wrapText="1"/>
    </xf>
    <xf numFmtId="0" fontId="5" fillId="0" borderId="52" xfId="7" applyFont="1" applyFill="1" applyBorder="1" applyAlignment="1" applyProtection="1">
      <alignment horizontal="center" vertical="top" wrapText="1"/>
    </xf>
    <xf numFmtId="0" fontId="5" fillId="0" borderId="0" xfId="0" applyFont="1" applyFill="1" applyBorder="1" applyAlignment="1" applyProtection="1">
      <alignment horizontal="center" vertical="top" wrapText="1"/>
    </xf>
    <xf numFmtId="0" fontId="16" fillId="3" borderId="23" xfId="0" applyFont="1" applyFill="1" applyBorder="1" applyAlignment="1" applyProtection="1">
      <alignment horizontal="center" vertical="center" textRotation="90" wrapText="1"/>
    </xf>
    <xf numFmtId="0" fontId="16" fillId="3" borderId="13" xfId="0" applyFont="1" applyFill="1" applyBorder="1" applyAlignment="1" applyProtection="1">
      <alignment horizontal="center" vertical="center" textRotation="90" wrapText="1"/>
    </xf>
    <xf numFmtId="0" fontId="16" fillId="3" borderId="34" xfId="0" applyFont="1" applyFill="1" applyBorder="1" applyAlignment="1" applyProtection="1">
      <alignment horizontal="center" vertical="center" textRotation="90" wrapText="1"/>
    </xf>
    <xf numFmtId="0" fontId="5" fillId="3" borderId="15" xfId="0" applyFont="1" applyFill="1" applyBorder="1" applyAlignment="1" applyProtection="1">
      <alignment horizontal="left" vertical="center" wrapText="1"/>
      <protection locked="0"/>
    </xf>
    <xf numFmtId="0" fontId="2" fillId="0" borderId="16" xfId="0" applyFont="1" applyBorder="1" applyAlignment="1" applyProtection="1">
      <alignment vertical="center" wrapText="1"/>
      <protection locked="0"/>
    </xf>
    <xf numFmtId="0" fontId="5" fillId="3" borderId="17" xfId="0" applyFont="1" applyFill="1" applyBorder="1" applyAlignment="1" applyProtection="1">
      <alignment horizontal="left" vertical="center" wrapText="1"/>
      <protection locked="0"/>
    </xf>
    <xf numFmtId="0" fontId="5" fillId="3" borderId="19" xfId="0" applyFont="1" applyFill="1" applyBorder="1" applyAlignment="1" applyProtection="1">
      <alignment horizontal="left" vertical="center" wrapText="1"/>
      <protection locked="0"/>
    </xf>
    <xf numFmtId="7" fontId="5" fillId="3" borderId="17" xfId="0" applyNumberFormat="1" applyFont="1" applyFill="1" applyBorder="1" applyAlignment="1" applyProtection="1">
      <alignment horizontal="center" vertical="center" wrapText="1"/>
      <protection locked="0"/>
    </xf>
    <xf numFmtId="7" fontId="5" fillId="3" borderId="19" xfId="0" applyNumberFormat="1" applyFont="1" applyFill="1" applyBorder="1" applyAlignment="1" applyProtection="1">
      <alignment horizontal="center" vertical="center" wrapText="1"/>
      <protection locked="0"/>
    </xf>
    <xf numFmtId="0" fontId="16" fillId="3" borderId="20" xfId="0" applyFont="1" applyFill="1" applyBorder="1" applyAlignment="1" applyProtection="1">
      <alignment horizontal="center" vertical="center" textRotation="90" wrapText="1"/>
    </xf>
    <xf numFmtId="0" fontId="16" fillId="3" borderId="35" xfId="0" applyFont="1" applyFill="1" applyBorder="1" applyAlignment="1" applyProtection="1">
      <alignment horizontal="center" vertical="center" textRotation="90" wrapText="1"/>
    </xf>
    <xf numFmtId="0" fontId="16" fillId="0" borderId="34" xfId="0" applyFont="1" applyBorder="1" applyAlignment="1" applyProtection="1">
      <alignment vertical="center" wrapText="1"/>
    </xf>
    <xf numFmtId="0" fontId="5" fillId="4" borderId="13" xfId="0" applyFont="1" applyFill="1" applyBorder="1" applyAlignment="1" applyProtection="1">
      <alignment horizontal="center" vertical="center" wrapText="1"/>
    </xf>
    <xf numFmtId="0" fontId="5" fillId="4" borderId="1" xfId="0" applyFont="1" applyFill="1" applyBorder="1" applyAlignment="1" applyProtection="1">
      <alignment horizontal="center" vertical="center" wrapText="1"/>
    </xf>
    <xf numFmtId="0" fontId="5" fillId="4" borderId="14" xfId="0" applyFont="1" applyFill="1" applyBorder="1" applyAlignment="1" applyProtection="1">
      <alignment horizontal="center" vertical="center" wrapText="1"/>
    </xf>
    <xf numFmtId="0" fontId="0" fillId="0" borderId="22" xfId="0" applyBorder="1" applyAlignment="1" applyProtection="1">
      <alignment wrapText="1"/>
      <protection locked="0"/>
    </xf>
    <xf numFmtId="0" fontId="5" fillId="4" borderId="23" xfId="0" applyFont="1" applyFill="1" applyBorder="1" applyAlignment="1" applyProtection="1">
      <alignment horizontal="center" vertical="center" wrapText="1"/>
    </xf>
    <xf numFmtId="0" fontId="5" fillId="4" borderId="15" xfId="0" applyFont="1" applyFill="1" applyBorder="1" applyAlignment="1" applyProtection="1">
      <alignment horizontal="center" vertical="center" wrapText="1"/>
    </xf>
    <xf numFmtId="0" fontId="0" fillId="0" borderId="25" xfId="0" applyBorder="1" applyAlignment="1" applyProtection="1">
      <alignment horizontal="left" vertical="center"/>
    </xf>
    <xf numFmtId="0" fontId="0" fillId="0" borderId="26" xfId="0" applyBorder="1" applyAlignment="1" applyProtection="1">
      <alignment horizontal="left" vertical="center"/>
    </xf>
    <xf numFmtId="7" fontId="5" fillId="3" borderId="32" xfId="0" applyNumberFormat="1" applyFont="1" applyFill="1" applyBorder="1" applyAlignment="1" applyProtection="1">
      <alignment horizontal="center" vertical="center" wrapText="1"/>
      <protection locked="0"/>
    </xf>
    <xf numFmtId="7" fontId="5" fillId="3" borderId="36" xfId="0" applyNumberFormat="1" applyFont="1" applyFill="1" applyBorder="1" applyAlignment="1" applyProtection="1">
      <alignment horizontal="center" vertical="center" wrapText="1"/>
      <protection locked="0"/>
    </xf>
    <xf numFmtId="14" fontId="5" fillId="3" borderId="17" xfId="0" applyNumberFormat="1" applyFont="1" applyFill="1" applyBorder="1" applyAlignment="1" applyProtection="1">
      <alignment horizontal="center" vertical="center" wrapText="1"/>
      <protection locked="0"/>
    </xf>
    <xf numFmtId="14" fontId="5" fillId="3" borderId="19" xfId="0" applyNumberFormat="1" applyFont="1" applyFill="1" applyBorder="1" applyAlignment="1" applyProtection="1">
      <alignment horizontal="center" vertical="center" wrapText="1"/>
      <protection locked="0"/>
    </xf>
    <xf numFmtId="7" fontId="5" fillId="3" borderId="27" xfId="0" applyNumberFormat="1" applyFont="1" applyFill="1" applyBorder="1" applyAlignment="1" applyProtection="1">
      <alignment horizontal="center" vertical="center" wrapText="1"/>
      <protection locked="0"/>
    </xf>
    <xf numFmtId="7" fontId="5" fillId="3" borderId="28" xfId="0" applyNumberFormat="1" applyFont="1" applyFill="1" applyBorder="1" applyAlignment="1" applyProtection="1">
      <alignment horizontal="center" vertical="center" wrapText="1"/>
      <protection locked="0"/>
    </xf>
    <xf numFmtId="14" fontId="5" fillId="3" borderId="46" xfId="0" applyNumberFormat="1" applyFont="1" applyFill="1" applyBorder="1" applyAlignment="1" applyProtection="1">
      <alignment horizontal="center" vertical="center" wrapText="1"/>
      <protection locked="0"/>
    </xf>
    <xf numFmtId="14" fontId="5" fillId="3" borderId="29" xfId="0" applyNumberFormat="1" applyFont="1" applyFill="1" applyBorder="1" applyAlignment="1" applyProtection="1">
      <alignment horizontal="center" vertical="center" wrapText="1"/>
      <protection locked="0"/>
    </xf>
    <xf numFmtId="0" fontId="16" fillId="0" borderId="20" xfId="0" applyFont="1" applyBorder="1" applyAlignment="1" applyProtection="1">
      <alignment vertical="center" wrapText="1"/>
    </xf>
    <xf numFmtId="0" fontId="3" fillId="3" borderId="46" xfId="0" applyFont="1" applyFill="1" applyBorder="1" applyAlignment="1" applyProtection="1">
      <alignment horizontal="left" vertical="center" wrapText="1"/>
    </xf>
    <xf numFmtId="0" fontId="0" fillId="0" borderId="65" xfId="0" applyBorder="1" applyAlignment="1" applyProtection="1">
      <alignment horizontal="left" vertical="center"/>
    </xf>
    <xf numFmtId="0" fontId="0" fillId="0" borderId="29" xfId="0" applyBorder="1" applyAlignment="1" applyProtection="1">
      <alignment horizontal="left" vertical="center"/>
    </xf>
    <xf numFmtId="0" fontId="8" fillId="3" borderId="17" xfId="0" applyFont="1" applyFill="1" applyBorder="1" applyAlignment="1" applyProtection="1">
      <alignment horizontal="center" vertical="center" wrapText="1"/>
      <protection locked="0"/>
    </xf>
    <xf numFmtId="0" fontId="8" fillId="3" borderId="19" xfId="0" applyFont="1" applyFill="1" applyBorder="1" applyAlignment="1" applyProtection="1">
      <alignment horizontal="center" vertical="center" wrapText="1"/>
      <protection locked="0"/>
    </xf>
    <xf numFmtId="0" fontId="7" fillId="4" borderId="41" xfId="1" applyFill="1" applyBorder="1" applyAlignment="1" applyProtection="1">
      <alignment horizontal="center" vertical="center" wrapText="1"/>
    </xf>
    <xf numFmtId="0" fontId="7" fillId="4" borderId="42" xfId="1" applyFill="1" applyBorder="1" applyAlignment="1" applyProtection="1">
      <alignment horizontal="center" vertical="center" wrapText="1"/>
    </xf>
    <xf numFmtId="0" fontId="7" fillId="4" borderId="47" xfId="1" applyFill="1" applyBorder="1" applyAlignment="1" applyProtection="1">
      <alignment horizontal="center" vertical="center" wrapText="1"/>
    </xf>
    <xf numFmtId="0" fontId="2" fillId="0" borderId="1" xfId="0" applyFont="1" applyFill="1" applyBorder="1" applyAlignment="1" applyProtection="1">
      <alignment horizontal="center" vertical="center" wrapText="1"/>
      <protection locked="0"/>
    </xf>
    <xf numFmtId="0" fontId="2" fillId="0" borderId="14" xfId="0" applyFont="1" applyFill="1" applyBorder="1" applyAlignment="1" applyProtection="1">
      <alignment horizontal="center" vertical="center" wrapText="1"/>
      <protection locked="0"/>
    </xf>
    <xf numFmtId="0" fontId="5" fillId="4" borderId="16" xfId="0" applyFont="1" applyFill="1" applyBorder="1" applyAlignment="1" applyProtection="1">
      <alignment horizontal="center" vertical="center" wrapText="1"/>
    </xf>
    <xf numFmtId="14" fontId="2" fillId="0" borderId="1" xfId="0" applyNumberFormat="1"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5" fillId="0" borderId="14" xfId="0" applyFont="1" applyFill="1" applyBorder="1" applyAlignment="1" applyProtection="1">
      <alignment horizontal="center" vertical="center" wrapText="1"/>
      <protection locked="0"/>
    </xf>
    <xf numFmtId="0" fontId="5" fillId="4" borderId="33" xfId="0" applyFont="1" applyFill="1" applyBorder="1" applyAlignment="1" applyProtection="1">
      <alignment horizontal="center" vertical="center" wrapText="1"/>
    </xf>
    <xf numFmtId="0" fontId="5" fillId="4" borderId="18" xfId="0" applyFont="1" applyFill="1" applyBorder="1" applyAlignment="1" applyProtection="1">
      <alignment horizontal="center" vertical="center" wrapText="1"/>
    </xf>
    <xf numFmtId="0" fontId="5" fillId="4" borderId="19" xfId="0" applyFont="1" applyFill="1" applyBorder="1" applyAlignment="1" applyProtection="1">
      <alignment horizontal="center" vertical="center" wrapText="1"/>
    </xf>
    <xf numFmtId="0" fontId="5" fillId="3" borderId="17" xfId="0" applyFont="1" applyFill="1" applyBorder="1" applyAlignment="1" applyProtection="1">
      <alignment horizontal="center" vertical="center" wrapText="1"/>
    </xf>
    <xf numFmtId="0" fontId="5" fillId="3" borderId="19" xfId="0" applyFont="1" applyFill="1" applyBorder="1" applyAlignment="1" applyProtection="1">
      <alignment horizontal="center" vertical="center" wrapText="1"/>
    </xf>
    <xf numFmtId="0" fontId="5" fillId="3" borderId="32" xfId="0" applyFont="1" applyFill="1" applyBorder="1" applyAlignment="1" applyProtection="1">
      <alignment horizontal="center" vertical="center" wrapText="1"/>
    </xf>
    <xf numFmtId="0" fontId="5" fillId="3" borderId="36" xfId="0" applyFont="1" applyFill="1" applyBorder="1" applyAlignment="1" applyProtection="1">
      <alignment horizontal="center" vertical="center" wrapText="1"/>
    </xf>
    <xf numFmtId="14" fontId="5" fillId="3" borderId="17" xfId="0" applyNumberFormat="1" applyFont="1" applyFill="1" applyBorder="1" applyAlignment="1" applyProtection="1">
      <alignment horizontal="center" vertical="center" wrapText="1"/>
    </xf>
    <xf numFmtId="14" fontId="5" fillId="3" borderId="19" xfId="0" applyNumberFormat="1" applyFont="1" applyFill="1" applyBorder="1" applyAlignment="1" applyProtection="1">
      <alignment horizontal="center" vertical="center" wrapText="1"/>
    </xf>
    <xf numFmtId="0" fontId="2" fillId="0" borderId="18" xfId="0" applyFont="1" applyBorder="1" applyAlignment="1" applyProtection="1">
      <alignment horizontal="center" vertical="center" wrapText="1"/>
    </xf>
    <xf numFmtId="0" fontId="2" fillId="0" borderId="19" xfId="0" applyFont="1" applyBorder="1" applyAlignment="1" applyProtection="1">
      <alignment horizontal="center" vertical="center" wrapText="1"/>
    </xf>
    <xf numFmtId="0" fontId="5" fillId="0" borderId="53" xfId="7" applyFont="1" applyFill="1" applyBorder="1" applyAlignment="1" applyProtection="1">
      <alignment horizontal="center" vertical="top" wrapText="1"/>
    </xf>
    <xf numFmtId="0" fontId="0" fillId="8" borderId="22" xfId="0" applyFill="1" applyBorder="1" applyAlignment="1" applyProtection="1">
      <alignment wrapText="1"/>
      <protection locked="0"/>
    </xf>
    <xf numFmtId="7" fontId="5" fillId="3" borderId="27" xfId="0" applyNumberFormat="1" applyFont="1" applyFill="1" applyBorder="1" applyAlignment="1" applyProtection="1">
      <alignment horizontal="center" vertical="center" wrapText="1"/>
    </xf>
    <xf numFmtId="7" fontId="5" fillId="3" borderId="28" xfId="0" applyNumberFormat="1" applyFont="1" applyFill="1" applyBorder="1" applyAlignment="1" applyProtection="1">
      <alignment horizontal="center" vertical="center" wrapText="1"/>
    </xf>
    <xf numFmtId="14" fontId="5" fillId="3" borderId="46" xfId="0" applyNumberFormat="1" applyFont="1" applyFill="1" applyBorder="1" applyAlignment="1" applyProtection="1">
      <alignment horizontal="center" vertical="center" wrapText="1"/>
    </xf>
    <xf numFmtId="14" fontId="5" fillId="3" borderId="29" xfId="0" applyNumberFormat="1" applyFont="1" applyFill="1" applyBorder="1" applyAlignment="1" applyProtection="1">
      <alignment horizontal="center" vertical="center" wrapText="1"/>
    </xf>
    <xf numFmtId="0" fontId="15" fillId="4" borderId="41" xfId="0" applyFont="1" applyFill="1" applyBorder="1" applyAlignment="1" applyProtection="1">
      <alignment horizontal="left" vertical="center" wrapText="1"/>
    </xf>
    <xf numFmtId="0" fontId="15" fillId="4" borderId="42" xfId="0" applyFont="1" applyFill="1" applyBorder="1" applyAlignment="1" applyProtection="1">
      <alignment horizontal="left" vertical="center" wrapText="1"/>
    </xf>
    <xf numFmtId="0" fontId="15" fillId="4" borderId="29" xfId="0" applyFont="1" applyFill="1" applyBorder="1" applyAlignment="1" applyProtection="1">
      <alignment horizontal="left" vertical="center" wrapText="1"/>
    </xf>
    <xf numFmtId="0" fontId="2" fillId="3" borderId="20" xfId="0" applyFont="1" applyFill="1" applyBorder="1" applyAlignment="1" applyProtection="1">
      <alignment horizontal="center" wrapText="1"/>
      <protection locked="0"/>
    </xf>
    <xf numFmtId="0" fontId="8" fillId="2" borderId="0" xfId="0" applyFont="1" applyFill="1" applyAlignment="1">
      <alignment horizontal="center" vertical="top"/>
    </xf>
    <xf numFmtId="0" fontId="8" fillId="4" borderId="30" xfId="0" applyFont="1" applyFill="1" applyBorder="1" applyAlignment="1">
      <alignment horizontal="center" vertical="top"/>
    </xf>
    <xf numFmtId="0" fontId="15" fillId="4" borderId="20" xfId="0" applyFont="1" applyFill="1" applyBorder="1" applyAlignment="1" applyProtection="1">
      <alignment horizontal="center" vertical="center" wrapText="1"/>
    </xf>
    <xf numFmtId="0" fontId="15" fillId="4" borderId="21" xfId="0" applyFont="1" applyFill="1" applyBorder="1" applyAlignment="1" applyProtection="1">
      <alignment horizontal="center" vertical="center" wrapText="1"/>
    </xf>
    <xf numFmtId="0" fontId="15" fillId="4" borderId="22" xfId="0" applyFont="1" applyFill="1" applyBorder="1" applyAlignment="1" applyProtection="1">
      <alignment horizontal="center" vertical="center" wrapText="1"/>
    </xf>
    <xf numFmtId="0" fontId="0" fillId="0" borderId="17" xfId="0"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2" fillId="0" borderId="17" xfId="0" applyFont="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5" fillId="4" borderId="60" xfId="0" applyFont="1" applyFill="1" applyBorder="1" applyAlignment="1" applyProtection="1">
      <alignment horizontal="center" vertical="center" wrapText="1"/>
    </xf>
    <xf numFmtId="0" fontId="15" fillId="4" borderId="61" xfId="0" applyFont="1" applyFill="1" applyBorder="1" applyAlignment="1" applyProtection="1">
      <alignment horizontal="center" vertical="center" wrapText="1"/>
    </xf>
    <xf numFmtId="0" fontId="2" fillId="3" borderId="1" xfId="0" applyFont="1" applyFill="1"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0" fillId="0" borderId="19" xfId="0" applyBorder="1" applyAlignment="1" applyProtection="1">
      <alignment horizontal="center" vertical="center" wrapText="1"/>
      <protection locked="0"/>
    </xf>
    <xf numFmtId="0" fontId="5" fillId="3" borderId="32" xfId="0" applyFont="1" applyFill="1" applyBorder="1" applyAlignment="1" applyProtection="1">
      <alignment horizontal="center" vertical="center"/>
    </xf>
    <xf numFmtId="0" fontId="5" fillId="3" borderId="36" xfId="0" applyFont="1" applyFill="1" applyBorder="1" applyAlignment="1" applyProtection="1">
      <alignment horizontal="center" vertical="center"/>
    </xf>
    <xf numFmtId="0" fontId="5" fillId="3" borderId="17" xfId="0" applyFont="1" applyFill="1" applyBorder="1" applyAlignment="1" applyProtection="1">
      <alignment horizontal="center" vertical="center"/>
    </xf>
    <xf numFmtId="0" fontId="5" fillId="3" borderId="19" xfId="0" applyFont="1" applyFill="1" applyBorder="1" applyAlignment="1" applyProtection="1">
      <alignment horizontal="center" vertical="center"/>
    </xf>
    <xf numFmtId="0" fontId="13" fillId="4" borderId="13" xfId="0" applyFont="1" applyFill="1" applyBorder="1" applyAlignment="1" applyProtection="1">
      <alignment horizontal="center" vertical="center" wrapText="1"/>
    </xf>
    <xf numFmtId="0" fontId="13" fillId="4" borderId="1" xfId="0" applyFont="1" applyFill="1" applyBorder="1" applyAlignment="1" applyProtection="1">
      <alignment horizontal="center" vertical="center" wrapText="1"/>
    </xf>
    <xf numFmtId="0" fontId="13" fillId="4" borderId="14" xfId="0" applyFont="1" applyFill="1" applyBorder="1" applyAlignment="1" applyProtection="1">
      <alignment horizontal="center" vertical="center" wrapText="1"/>
    </xf>
    <xf numFmtId="0" fontId="5" fillId="3" borderId="46" xfId="0" applyFont="1" applyFill="1" applyBorder="1" applyAlignment="1" applyProtection="1">
      <alignment horizontal="center" vertical="center" wrapText="1"/>
    </xf>
    <xf numFmtId="0" fontId="5" fillId="3" borderId="29" xfId="0" applyFont="1" applyFill="1" applyBorder="1" applyAlignment="1" applyProtection="1">
      <alignment horizontal="center" vertical="center" wrapText="1"/>
    </xf>
    <xf numFmtId="0" fontId="0" fillId="0" borderId="51" xfId="0" applyBorder="1" applyAlignment="1"/>
    <xf numFmtId="0" fontId="0" fillId="0" borderId="53" xfId="0" applyBorder="1" applyAlignment="1"/>
    <xf numFmtId="0" fontId="3" fillId="3" borderId="24" xfId="0" applyFont="1" applyFill="1" applyBorder="1" applyAlignment="1" applyProtection="1">
      <alignment horizontal="left" vertical="center" wrapText="1"/>
    </xf>
    <xf numFmtId="0" fontId="2" fillId="3" borderId="21" xfId="0" applyFont="1" applyFill="1" applyBorder="1" applyAlignment="1" applyProtection="1">
      <alignment horizontal="center" wrapText="1"/>
      <protection locked="0"/>
    </xf>
    <xf numFmtId="0" fontId="2" fillId="3" borderId="37" xfId="0" applyFont="1" applyFill="1" applyBorder="1" applyAlignment="1" applyProtection="1">
      <alignment wrapText="1"/>
    </xf>
    <xf numFmtId="0" fontId="2" fillId="4" borderId="19" xfId="0" applyFont="1" applyFill="1" applyBorder="1" applyAlignment="1" applyProtection="1">
      <alignment horizontal="center" vertical="center" wrapText="1"/>
    </xf>
    <xf numFmtId="0" fontId="2" fillId="3" borderId="17" xfId="0" applyFont="1" applyFill="1" applyBorder="1" applyAlignment="1" applyProtection="1">
      <alignment horizontal="center" vertical="center" wrapText="1"/>
      <protection locked="0"/>
    </xf>
    <xf numFmtId="0" fontId="2" fillId="3" borderId="19" xfId="0" applyFont="1" applyFill="1" applyBorder="1" applyAlignment="1" applyProtection="1">
      <alignment horizontal="center" vertical="center" wrapText="1"/>
      <protection locked="0"/>
    </xf>
    <xf numFmtId="0" fontId="2" fillId="4" borderId="40" xfId="0" applyFont="1" applyFill="1" applyBorder="1" applyAlignment="1" applyProtection="1">
      <alignment horizontal="center" vertical="center" wrapText="1"/>
    </xf>
    <xf numFmtId="0" fontId="2" fillId="0" borderId="21" xfId="0" applyFont="1" applyFill="1" applyBorder="1" applyAlignment="1" applyProtection="1">
      <alignment horizontal="center" vertical="center" wrapText="1"/>
      <protection locked="0"/>
    </xf>
    <xf numFmtId="0" fontId="2" fillId="0" borderId="22" xfId="0" applyFont="1" applyFill="1" applyBorder="1" applyAlignment="1" applyProtection="1">
      <alignment horizontal="center" vertical="center" wrapText="1"/>
      <protection locked="0"/>
    </xf>
    <xf numFmtId="0" fontId="2" fillId="3" borderId="0" xfId="0" applyFont="1" applyFill="1" applyAlignment="1" applyProtection="1">
      <alignment horizontal="center" wrapText="1"/>
    </xf>
    <xf numFmtId="0" fontId="2" fillId="3" borderId="0" xfId="0" applyFont="1" applyFill="1" applyAlignment="1" applyProtection="1">
      <alignment horizontal="left" vertical="center" wrapText="1"/>
    </xf>
    <xf numFmtId="0" fontId="2" fillId="3" borderId="0" xfId="0" applyFont="1" applyFill="1" applyAlignment="1" applyProtection="1">
      <alignment vertical="center" wrapText="1"/>
    </xf>
    <xf numFmtId="0" fontId="2" fillId="3" borderId="0" xfId="0" applyFont="1" applyFill="1" applyAlignment="1" applyProtection="1">
      <alignment wrapText="1"/>
    </xf>
    <xf numFmtId="0" fontId="2" fillId="3" borderId="0" xfId="0" applyFont="1" applyFill="1" applyAlignment="1" applyProtection="1">
      <alignment horizontal="left" wrapText="1"/>
    </xf>
    <xf numFmtId="0" fontId="2" fillId="3" borderId="62" xfId="0" applyFont="1" applyFill="1" applyBorder="1" applyAlignment="1" applyProtection="1">
      <alignment horizontal="center" wrapText="1"/>
    </xf>
    <xf numFmtId="0" fontId="2" fillId="3" borderId="63" xfId="0" applyFont="1" applyFill="1" applyBorder="1" applyAlignment="1" applyProtection="1">
      <alignment wrapText="1"/>
    </xf>
    <xf numFmtId="0" fontId="2" fillId="3" borderId="63" xfId="0" applyFont="1" applyFill="1" applyBorder="1" applyAlignment="1" applyProtection="1">
      <alignment vertical="center" wrapText="1"/>
    </xf>
    <xf numFmtId="0" fontId="2" fillId="3" borderId="36" xfId="0" applyFont="1" applyFill="1" applyBorder="1" applyAlignment="1" applyProtection="1">
      <alignment wrapText="1"/>
    </xf>
    <xf numFmtId="0" fontId="2" fillId="3" borderId="33" xfId="0" applyFont="1" applyFill="1" applyBorder="1" applyAlignment="1" applyProtection="1">
      <alignment horizontal="center" wrapText="1"/>
    </xf>
    <xf numFmtId="0" fontId="2" fillId="3" borderId="18" xfId="0" applyFont="1" applyFill="1" applyBorder="1" applyAlignment="1" applyProtection="1">
      <alignment wrapText="1"/>
    </xf>
    <xf numFmtId="0" fontId="2" fillId="3" borderId="18" xfId="0" applyFont="1" applyFill="1" applyBorder="1" applyAlignment="1" applyProtection="1">
      <alignment vertical="center" wrapText="1"/>
    </xf>
    <xf numFmtId="0" fontId="2" fillId="3" borderId="19" xfId="0" applyFont="1" applyFill="1" applyBorder="1" applyAlignment="1" applyProtection="1">
      <alignment wrapText="1"/>
    </xf>
    <xf numFmtId="0" fontId="2" fillId="3" borderId="64" xfId="0" applyFont="1" applyFill="1" applyBorder="1" applyAlignment="1" applyProtection="1">
      <alignment horizontal="center" wrapText="1"/>
    </xf>
    <xf numFmtId="0" fontId="2" fillId="3" borderId="65" xfId="0" applyFont="1" applyFill="1" applyBorder="1" applyAlignment="1" applyProtection="1">
      <alignment wrapText="1"/>
    </xf>
    <xf numFmtId="0" fontId="2" fillId="3" borderId="65" xfId="0" applyFont="1" applyFill="1" applyBorder="1" applyAlignment="1" applyProtection="1">
      <alignment vertical="center" wrapText="1"/>
    </xf>
    <xf numFmtId="0" fontId="2" fillId="3" borderId="29" xfId="0" applyFont="1" applyFill="1" applyBorder="1" applyAlignment="1" applyProtection="1">
      <alignment wrapText="1"/>
    </xf>
    <xf numFmtId="0" fontId="2" fillId="0" borderId="38" xfId="0" applyFont="1" applyBorder="1" applyAlignment="1">
      <alignment wrapText="1"/>
    </xf>
    <xf numFmtId="0" fontId="2" fillId="0" borderId="2" xfId="0" applyFont="1" applyBorder="1" applyAlignment="1">
      <alignment wrapText="1"/>
    </xf>
    <xf numFmtId="0" fontId="2" fillId="0" borderId="3" xfId="0" applyFont="1" applyBorder="1" applyAlignment="1">
      <alignment wrapText="1"/>
    </xf>
    <xf numFmtId="0" fontId="2" fillId="3" borderId="14"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xf>
  </cellXfs>
  <cellStyles count="8">
    <cellStyle name="Currency" xfId="6" builtinId="4"/>
    <cellStyle name="Hyperlink" xfId="1" builtinId="8"/>
    <cellStyle name="Normal" xfId="0" builtinId="0"/>
    <cellStyle name="Normal 2" xfId="2"/>
    <cellStyle name="Normal 3" xfId="7"/>
    <cellStyle name="Note" xfId="3" builtinId="10"/>
    <cellStyle name="Note 2" xfId="4"/>
    <cellStyle name="Percent" xfId="5" builtinId="5"/>
  </cellStyles>
  <dxfs count="152">
    <dxf>
      <font>
        <b/>
        <i val="0"/>
        <color theme="0"/>
      </font>
      <fill>
        <patternFill>
          <bgColor rgb="FFFF5050"/>
        </patternFill>
      </fill>
    </dxf>
    <dxf>
      <font>
        <b/>
        <i val="0"/>
        <color theme="0"/>
      </font>
      <fill>
        <patternFill>
          <bgColor rgb="FFFF5050"/>
        </patternFill>
      </fill>
    </dxf>
    <dxf>
      <font>
        <b/>
        <i val="0"/>
        <color theme="0"/>
      </font>
      <fill>
        <patternFill>
          <bgColor rgb="FFFF5050"/>
        </patternFill>
      </fill>
    </dxf>
    <dxf>
      <font>
        <color theme="0" tint="-0.499984740745262"/>
      </font>
      <fill>
        <patternFill>
          <bgColor theme="0" tint="-0.24994659260841701"/>
        </patternFill>
      </fill>
    </dxf>
    <dxf>
      <font>
        <color theme="0" tint="-0.499984740745262"/>
      </font>
      <fill>
        <patternFill>
          <bgColor theme="0" tint="-0.24994659260841701"/>
        </patternFill>
      </fill>
    </dxf>
    <dxf>
      <fill>
        <patternFill>
          <bgColor theme="6" tint="0.39994506668294322"/>
        </patternFill>
      </fill>
    </dxf>
    <dxf>
      <font>
        <color auto="1"/>
      </font>
      <fill>
        <patternFill>
          <bgColor theme="6" tint="0.39994506668294322"/>
        </patternFill>
      </fill>
    </dxf>
    <dxf>
      <font>
        <b/>
        <i val="0"/>
        <color theme="0"/>
      </font>
      <fill>
        <patternFill>
          <bgColor rgb="FFFF5050"/>
        </patternFill>
      </fill>
    </dxf>
    <dxf>
      <font>
        <b/>
        <i val="0"/>
        <color theme="0"/>
      </font>
      <fill>
        <patternFill>
          <bgColor rgb="FFFF5050"/>
        </patternFill>
      </fill>
    </dxf>
    <dxf>
      <fill>
        <patternFill>
          <bgColor theme="6" tint="0.39994506668294322"/>
        </patternFill>
      </fill>
    </dxf>
    <dxf>
      <fill>
        <patternFill>
          <bgColor theme="6" tint="0.39994506668294322"/>
        </patternFill>
      </fill>
    </dxf>
    <dxf>
      <font>
        <b/>
        <i val="0"/>
        <color theme="0"/>
      </font>
      <fill>
        <patternFill>
          <bgColor rgb="FFFF5050"/>
        </patternFill>
      </fill>
    </dxf>
    <dxf>
      <font>
        <b/>
        <i val="0"/>
        <color theme="0"/>
      </font>
      <fill>
        <patternFill>
          <bgColor rgb="FFFF5050"/>
        </patternFill>
      </fill>
    </dxf>
    <dxf>
      <font>
        <b/>
        <i val="0"/>
        <color theme="0"/>
      </font>
      <fill>
        <patternFill>
          <bgColor rgb="FFFF5050"/>
        </patternFill>
      </fill>
    </dxf>
    <dxf>
      <font>
        <color theme="0" tint="-0.499984740745262"/>
      </font>
      <fill>
        <patternFill>
          <bgColor theme="0" tint="-0.24994659260841701"/>
        </patternFill>
      </fill>
    </dxf>
    <dxf>
      <fill>
        <patternFill>
          <bgColor theme="6" tint="0.39994506668294322"/>
        </patternFill>
      </fill>
    </dxf>
    <dxf>
      <fill>
        <patternFill>
          <bgColor theme="6" tint="0.39994506668294322"/>
        </patternFill>
      </fill>
    </dxf>
    <dxf>
      <font>
        <b/>
        <i val="0"/>
        <color theme="0"/>
      </font>
      <fill>
        <patternFill>
          <bgColor rgb="FFFF5050"/>
        </patternFill>
      </fill>
    </dxf>
    <dxf>
      <font>
        <b/>
        <i val="0"/>
        <color theme="0"/>
      </font>
      <fill>
        <patternFill>
          <bgColor rgb="FFFF5050"/>
        </patternFill>
      </fill>
    </dxf>
    <dxf>
      <font>
        <color auto="1"/>
      </font>
      <fill>
        <patternFill>
          <bgColor theme="6" tint="0.39994506668294322"/>
        </patternFill>
      </fill>
    </dxf>
    <dxf>
      <fill>
        <patternFill>
          <bgColor theme="6" tint="0.39994506668294322"/>
        </patternFill>
      </fill>
    </dxf>
    <dxf>
      <font>
        <b/>
        <i val="0"/>
        <color theme="0"/>
      </font>
      <fill>
        <patternFill>
          <bgColor rgb="FFFF5050"/>
        </patternFill>
      </fill>
    </dxf>
    <dxf>
      <font>
        <b/>
        <i val="0"/>
        <color theme="0"/>
      </font>
      <fill>
        <patternFill>
          <bgColor rgb="FFFF5050"/>
        </patternFill>
      </fill>
    </dxf>
    <dxf>
      <font>
        <b/>
        <i val="0"/>
        <color theme="0"/>
      </font>
      <fill>
        <patternFill>
          <bgColor rgb="FFFF5050"/>
        </patternFill>
      </fill>
    </dxf>
    <dxf>
      <font>
        <color theme="0" tint="-0.499984740745262"/>
      </font>
      <fill>
        <patternFill>
          <bgColor theme="0" tint="-0.24994659260841701"/>
        </patternFill>
      </fill>
    </dxf>
    <dxf>
      <fill>
        <patternFill>
          <bgColor theme="6" tint="0.39994506668294322"/>
        </patternFill>
      </fill>
    </dxf>
    <dxf>
      <font>
        <color auto="1"/>
      </font>
      <fill>
        <patternFill>
          <bgColor theme="6" tint="0.39994506668294322"/>
        </patternFill>
      </fill>
    </dxf>
    <dxf>
      <fill>
        <patternFill>
          <bgColor theme="6" tint="0.39994506668294322"/>
        </patternFill>
      </fill>
    </dxf>
    <dxf>
      <font>
        <b/>
        <i val="0"/>
        <color theme="0"/>
      </font>
      <fill>
        <patternFill>
          <bgColor rgb="FFFF5050"/>
        </patternFill>
      </fill>
    </dxf>
    <dxf>
      <font>
        <b/>
        <i val="0"/>
        <color theme="0"/>
      </font>
      <fill>
        <patternFill>
          <bgColor rgb="FFFF5050"/>
        </patternFill>
      </fill>
    </dxf>
    <dxf>
      <font>
        <b/>
        <i val="0"/>
        <color theme="0"/>
      </font>
      <fill>
        <patternFill>
          <bgColor rgb="FFFF5050"/>
        </patternFill>
      </fill>
    </dxf>
    <dxf>
      <font>
        <b/>
        <i val="0"/>
        <color theme="0"/>
      </font>
      <fill>
        <patternFill>
          <bgColor rgb="FFFF5050"/>
        </patternFill>
      </fill>
    </dxf>
    <dxf>
      <font>
        <b/>
        <i val="0"/>
        <color theme="0"/>
      </font>
      <fill>
        <patternFill>
          <bgColor rgb="FFFF5050"/>
        </patternFill>
      </fill>
    </dxf>
    <dxf>
      <font>
        <b/>
        <i val="0"/>
        <color theme="0"/>
      </font>
      <fill>
        <patternFill>
          <bgColor rgb="FFFF5050"/>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auto="1"/>
      </font>
      <fill>
        <patternFill>
          <bgColor theme="6" tint="0.39994506668294322"/>
        </patternFill>
      </fill>
    </dxf>
    <dxf>
      <font>
        <b/>
        <i val="0"/>
        <color theme="0"/>
      </font>
      <fill>
        <patternFill>
          <bgColor rgb="FFFF5050"/>
        </patternFill>
      </fill>
    </dxf>
    <dxf>
      <fill>
        <patternFill>
          <bgColor theme="6" tint="0.39994506668294322"/>
        </patternFill>
      </fill>
    </dxf>
    <dxf>
      <fill>
        <patternFill>
          <bgColor theme="6" tint="0.39994506668294322"/>
        </patternFill>
      </fill>
    </dxf>
    <dxf>
      <font>
        <color auto="1"/>
      </font>
      <fill>
        <patternFill>
          <bgColor theme="6" tint="0.39994506668294322"/>
        </patternFill>
      </fill>
    </dxf>
    <dxf>
      <font>
        <b/>
        <i val="0"/>
        <color theme="0"/>
      </font>
      <fill>
        <patternFill>
          <bgColor rgb="FFFF5050"/>
        </patternFill>
      </fill>
    </dxf>
    <dxf>
      <fill>
        <patternFill>
          <bgColor theme="6" tint="0.39994506668294322"/>
        </patternFill>
      </fill>
    </dxf>
    <dxf>
      <fill>
        <patternFill>
          <bgColor theme="6" tint="0.39994506668294322"/>
        </patternFill>
      </fill>
    </dxf>
    <dxf>
      <font>
        <color theme="0" tint="-0.499984740745262"/>
      </font>
      <fill>
        <patternFill>
          <bgColor theme="0" tint="-0.24994659260841701"/>
        </patternFill>
      </fill>
    </dxf>
    <dxf>
      <font>
        <color auto="1"/>
      </font>
      <fill>
        <patternFill>
          <bgColor theme="6" tint="0.39994506668294322"/>
        </patternFill>
      </fill>
    </dxf>
    <dxf>
      <font>
        <b/>
        <i val="0"/>
        <color theme="0"/>
      </font>
      <fill>
        <patternFill>
          <bgColor rgb="FFFF5050"/>
        </patternFill>
      </fill>
    </dxf>
    <dxf>
      <fill>
        <patternFill>
          <bgColor theme="6" tint="0.39994506668294322"/>
        </patternFill>
      </fill>
    </dxf>
    <dxf>
      <fill>
        <patternFill>
          <bgColor theme="6" tint="0.39994506668294322"/>
        </patternFill>
      </fill>
    </dxf>
    <dxf>
      <font>
        <b/>
        <i val="0"/>
        <color theme="0"/>
      </font>
      <fill>
        <patternFill>
          <bgColor rgb="FFFF5050"/>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ont>
        <b/>
        <i val="0"/>
        <color theme="0"/>
      </font>
      <fill>
        <patternFill>
          <bgColor rgb="FFFF5050"/>
        </patternFill>
      </fill>
    </dxf>
    <dxf>
      <font>
        <b/>
        <i val="0"/>
        <color theme="0"/>
      </font>
      <fill>
        <patternFill>
          <bgColor rgb="FFFF5050"/>
        </patternFill>
      </fill>
    </dxf>
    <dxf>
      <font>
        <b/>
        <i val="0"/>
        <color theme="0"/>
      </font>
      <fill>
        <patternFill>
          <bgColor rgb="FFFF5050"/>
        </patternFill>
      </fill>
    </dxf>
    <dxf>
      <font>
        <b/>
        <i val="0"/>
        <color theme="0"/>
      </font>
      <fill>
        <patternFill>
          <bgColor rgb="FFFF5050"/>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ill>
        <patternFill>
          <bgColor theme="6" tint="0.39994506668294322"/>
        </patternFill>
      </fill>
    </dxf>
    <dxf>
      <fill>
        <patternFill>
          <bgColor theme="6" tint="0.39994506668294322"/>
        </patternFill>
      </fill>
    </dxf>
    <dxf>
      <font>
        <b/>
        <i val="0"/>
        <color theme="0"/>
      </font>
      <fill>
        <patternFill>
          <bgColor rgb="FFFF5050"/>
        </patternFill>
      </fill>
    </dxf>
    <dxf>
      <fill>
        <patternFill>
          <bgColor theme="6" tint="0.39994506668294322"/>
        </patternFill>
      </fill>
    </dxf>
    <dxf>
      <font>
        <b/>
        <i val="0"/>
        <color theme="0"/>
      </font>
      <fill>
        <patternFill>
          <bgColor rgb="FFFF5050"/>
        </patternFill>
      </fill>
    </dxf>
    <dxf>
      <font>
        <b/>
        <i val="0"/>
        <color theme="0"/>
      </font>
      <fill>
        <patternFill>
          <bgColor rgb="FFFF5050"/>
        </patternFill>
      </fill>
    </dxf>
    <dxf>
      <font>
        <b/>
        <i val="0"/>
        <color theme="0"/>
      </font>
      <fill>
        <patternFill>
          <bgColor rgb="FFFF5050"/>
        </patternFill>
      </fill>
    </dxf>
    <dxf>
      <font>
        <b/>
        <i val="0"/>
        <color theme="0"/>
      </font>
      <fill>
        <patternFill>
          <bgColor rgb="FFFF5050"/>
        </patternFill>
      </fill>
    </dxf>
    <dxf>
      <font>
        <color theme="0" tint="-0.499984740745262"/>
      </font>
      <fill>
        <patternFill>
          <bgColor theme="0" tint="-0.24994659260841701"/>
        </patternFill>
      </fill>
    </dxf>
    <dxf>
      <font>
        <color auto="1"/>
      </font>
      <fill>
        <patternFill>
          <bgColor theme="6" tint="0.39994506668294322"/>
        </patternFill>
      </fill>
    </dxf>
    <dxf>
      <fill>
        <patternFill>
          <bgColor theme="6" tint="0.39994506668294322"/>
        </patternFill>
      </fill>
    </dxf>
    <dxf>
      <fill>
        <patternFill>
          <bgColor theme="6" tint="0.39994506668294322"/>
        </patternFill>
      </fill>
    </dxf>
    <dxf>
      <font>
        <b/>
        <i val="0"/>
        <color theme="0"/>
      </font>
      <fill>
        <patternFill>
          <bgColor rgb="FFFF5050"/>
        </patternFill>
      </fill>
    </dxf>
    <dxf>
      <font>
        <b/>
        <i val="0"/>
        <color theme="0"/>
      </font>
      <fill>
        <patternFill>
          <bgColor rgb="FFFF5050"/>
        </patternFill>
      </fill>
    </dxf>
    <dxf>
      <font>
        <b/>
        <i val="0"/>
        <color theme="0"/>
      </font>
      <fill>
        <patternFill>
          <bgColor rgb="FFFF5050"/>
        </patternFill>
      </fill>
    </dxf>
    <dxf>
      <font>
        <b/>
        <i val="0"/>
        <color theme="0"/>
      </font>
      <fill>
        <patternFill>
          <bgColor rgb="FFFF5050"/>
        </patternFill>
      </fill>
    </dxf>
    <dxf>
      <font>
        <b/>
        <i val="0"/>
        <color theme="0"/>
      </font>
      <fill>
        <patternFill>
          <bgColor rgb="FFFF5050"/>
        </patternFill>
      </fill>
    </dxf>
    <dxf>
      <font>
        <color theme="0" tint="-0.499984740745262"/>
      </font>
      <fill>
        <patternFill>
          <bgColor theme="0" tint="-0.24994659260841701"/>
        </patternFill>
      </fill>
    </dxf>
    <dxf>
      <fill>
        <patternFill>
          <bgColor theme="6" tint="0.39994506668294322"/>
        </patternFill>
      </fill>
    </dxf>
    <dxf>
      <font>
        <color auto="1"/>
      </font>
      <fill>
        <patternFill>
          <bgColor theme="6" tint="0.39994506668294322"/>
        </patternFill>
      </fill>
    </dxf>
    <dxf>
      <font>
        <b/>
        <i val="0"/>
        <color theme="0"/>
      </font>
      <fill>
        <patternFill>
          <bgColor rgb="FFFF5050"/>
        </patternFill>
      </fill>
    </dxf>
    <dxf>
      <fill>
        <patternFill>
          <bgColor theme="6" tint="0.39994506668294322"/>
        </patternFill>
      </fill>
    </dxf>
    <dxf>
      <font>
        <b/>
        <i val="0"/>
        <color theme="0"/>
      </font>
      <fill>
        <patternFill>
          <bgColor rgb="FFFF5050"/>
        </patternFill>
      </fill>
    </dxf>
    <dxf>
      <font>
        <b/>
        <i val="0"/>
        <color theme="0"/>
      </font>
      <fill>
        <patternFill>
          <bgColor rgb="FFFF5050"/>
        </patternFill>
      </fill>
    </dxf>
    <dxf>
      <font>
        <b/>
        <i val="0"/>
        <color theme="0"/>
      </font>
      <fill>
        <patternFill>
          <bgColor rgb="FFFF5050"/>
        </patternFill>
      </fill>
    </dxf>
    <dxf>
      <font>
        <b/>
        <i val="0"/>
        <color theme="0"/>
      </font>
      <fill>
        <patternFill>
          <bgColor rgb="FFFF5050"/>
        </patternFill>
      </fill>
    </dxf>
    <dxf>
      <font>
        <color theme="0" tint="-0.499984740745262"/>
      </font>
      <fill>
        <patternFill>
          <bgColor theme="0" tint="-0.24994659260841701"/>
        </patternFill>
      </fill>
    </dxf>
    <dxf>
      <fill>
        <patternFill>
          <bgColor theme="6" tint="0.39994506668294322"/>
        </patternFill>
      </fill>
    </dxf>
    <dxf>
      <font>
        <color auto="1"/>
      </font>
      <fill>
        <patternFill>
          <bgColor theme="6" tint="0.39994506668294322"/>
        </patternFill>
      </fill>
    </dxf>
    <dxf>
      <font>
        <b/>
        <i val="0"/>
        <color theme="0"/>
      </font>
      <fill>
        <patternFill>
          <bgColor rgb="FFFF5050"/>
        </patternFill>
      </fill>
    </dxf>
    <dxf>
      <font>
        <color theme="0" tint="-0.499984740745262"/>
      </font>
      <fill>
        <patternFill>
          <bgColor theme="0" tint="-0.24994659260841701"/>
        </patternFill>
      </fill>
    </dxf>
    <dxf>
      <fill>
        <patternFill>
          <bgColor theme="6" tint="0.39994506668294322"/>
        </patternFill>
      </fill>
    </dxf>
    <dxf>
      <font>
        <b/>
        <i val="0"/>
        <color theme="0"/>
      </font>
      <fill>
        <patternFill>
          <bgColor rgb="FFFF5050"/>
        </patternFill>
      </fill>
    </dxf>
    <dxf>
      <font>
        <b/>
        <i val="0"/>
        <color theme="0"/>
      </font>
      <fill>
        <patternFill>
          <bgColor rgb="FFFF5050"/>
        </patternFill>
      </fill>
    </dxf>
    <dxf>
      <font>
        <b/>
        <i val="0"/>
        <color theme="0"/>
      </font>
      <fill>
        <patternFill>
          <bgColor rgb="FFFF5050"/>
        </patternFill>
      </fill>
    </dxf>
    <dxf>
      <font>
        <b/>
        <i val="0"/>
        <color theme="0"/>
      </font>
      <fill>
        <patternFill>
          <bgColor rgb="FFFF5050"/>
        </patternFill>
      </fill>
    </dxf>
    <dxf>
      <font>
        <b/>
        <i val="0"/>
        <color theme="0"/>
      </font>
      <fill>
        <patternFill>
          <bgColor rgb="FFFF5050"/>
        </patternFill>
      </fill>
    </dxf>
    <dxf>
      <font>
        <b/>
        <i val="0"/>
        <color theme="0"/>
      </font>
      <fill>
        <patternFill>
          <bgColor rgb="FFFF5050"/>
        </patternFill>
      </fill>
    </dxf>
    <dxf>
      <font>
        <b/>
        <i val="0"/>
        <color theme="0"/>
      </font>
      <fill>
        <patternFill>
          <bgColor rgb="FFFF5050"/>
        </patternFill>
      </fill>
    </dxf>
    <dxf>
      <font>
        <b/>
        <i val="0"/>
        <color theme="0"/>
      </font>
      <fill>
        <patternFill>
          <bgColor rgb="FFFF5050"/>
        </patternFill>
      </fill>
    </dxf>
    <dxf>
      <font>
        <color theme="0" tint="-0.499984740745262"/>
      </font>
      <fill>
        <patternFill>
          <bgColor theme="0" tint="-0.24994659260841701"/>
        </patternFill>
      </fill>
    </dxf>
    <dxf>
      <font>
        <color theme="0" tint="-0.499984740745262"/>
      </font>
      <fill>
        <patternFill>
          <bgColor theme="0" tint="-0.24994659260841701"/>
        </patternFill>
      </fill>
    </dxf>
    <dxf>
      <fill>
        <patternFill>
          <bgColor theme="6" tint="0.39994506668294322"/>
        </patternFill>
      </fill>
    </dxf>
    <dxf>
      <fill>
        <patternFill>
          <bgColor theme="6" tint="0.39994506668294322"/>
        </patternFill>
      </fill>
    </dxf>
    <dxf>
      <font>
        <b/>
        <i val="0"/>
        <color theme="0"/>
      </font>
      <fill>
        <patternFill>
          <bgColor rgb="FFFF5050"/>
        </patternFill>
      </fill>
    </dxf>
    <dxf>
      <font>
        <color theme="0" tint="-0.499984740745262"/>
      </font>
      <fill>
        <patternFill>
          <bgColor theme="0" tint="-0.24994659260841701"/>
        </patternFill>
      </fill>
    </dxf>
    <dxf>
      <font>
        <color theme="0" tint="-0.499984740745262"/>
      </font>
      <fill>
        <patternFill>
          <bgColor theme="0" tint="-0.24994659260841701"/>
        </patternFill>
      </fill>
    </dxf>
    <dxf>
      <font>
        <b/>
        <i val="0"/>
        <color theme="0"/>
      </font>
      <fill>
        <patternFill>
          <bgColor rgb="FFFF5050"/>
        </patternFill>
      </fill>
    </dxf>
    <dxf>
      <font>
        <b/>
        <i val="0"/>
        <color theme="0"/>
      </font>
      <fill>
        <patternFill>
          <bgColor rgb="FFFF5050"/>
        </patternFill>
      </fill>
    </dxf>
    <dxf>
      <font>
        <b/>
        <i val="0"/>
        <color theme="0"/>
      </font>
      <fill>
        <patternFill>
          <bgColor rgb="FFFF5050"/>
        </patternFill>
      </fill>
    </dxf>
    <dxf>
      <font>
        <b/>
        <i val="0"/>
        <color theme="0"/>
      </font>
      <fill>
        <patternFill>
          <bgColor rgb="FFFF5050"/>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ill>
        <patternFill>
          <bgColor theme="6" tint="0.39994506668294322"/>
        </patternFill>
      </fill>
    </dxf>
    <dxf>
      <fill>
        <patternFill>
          <bgColor theme="6" tint="0.39994506668294322"/>
        </patternFill>
      </fill>
    </dxf>
    <dxf>
      <font>
        <b/>
        <i val="0"/>
        <color theme="0"/>
      </font>
      <fill>
        <patternFill>
          <bgColor rgb="FFFF5050"/>
        </patternFill>
      </fill>
    </dxf>
    <dxf>
      <font>
        <b/>
        <i val="0"/>
        <color theme="0"/>
      </font>
      <fill>
        <patternFill>
          <bgColor rgb="FFFF5050"/>
        </patternFill>
      </fill>
    </dxf>
    <dxf>
      <font>
        <b/>
        <i val="0"/>
        <color theme="0"/>
      </font>
      <fill>
        <patternFill>
          <bgColor rgb="FFFF5050"/>
        </patternFill>
      </fill>
    </dxf>
    <dxf>
      <fill>
        <patternFill>
          <bgColor theme="6" tint="0.39994506668294322"/>
        </patternFill>
      </fill>
    </dxf>
    <dxf>
      <fill>
        <patternFill>
          <bgColor theme="6" tint="0.39994506668294322"/>
        </patternFill>
      </fill>
    </dxf>
    <dxf>
      <font>
        <b/>
        <i val="0"/>
        <color theme="0"/>
      </font>
      <fill>
        <patternFill>
          <bgColor rgb="FFFF5050"/>
        </patternFill>
      </fill>
    </dxf>
    <dxf>
      <font>
        <b val="0"/>
        <i val="0"/>
        <color theme="0"/>
      </font>
      <fill>
        <patternFill>
          <bgColor rgb="FFFF5050"/>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b/>
        <i val="0"/>
      </font>
      <fill>
        <patternFill patternType="none">
          <bgColor auto="1"/>
        </patternFill>
      </fill>
    </dxf>
    <dxf>
      <fill>
        <patternFill>
          <bgColor theme="6" tint="0.39994506668294322"/>
        </patternFill>
      </fill>
    </dxf>
    <dxf>
      <fill>
        <patternFill>
          <bgColor theme="6" tint="0.39994506668294322"/>
        </patternFill>
      </fill>
    </dxf>
    <dxf>
      <font>
        <b/>
        <i val="0"/>
        <color theme="0"/>
      </font>
      <fill>
        <patternFill>
          <bgColor rgb="FFFF5050"/>
        </patternFill>
      </fill>
    </dxf>
    <dxf>
      <font>
        <b/>
        <i val="0"/>
        <color theme="0"/>
      </font>
      <fill>
        <patternFill>
          <bgColor rgb="FFFF5050"/>
        </patternFill>
      </fill>
    </dxf>
    <dxf>
      <fill>
        <patternFill>
          <bgColor theme="6" tint="0.39994506668294322"/>
        </patternFill>
      </fill>
    </dxf>
    <dxf>
      <font>
        <b/>
        <i val="0"/>
        <color theme="0"/>
      </font>
      <fill>
        <patternFill>
          <bgColor rgb="FFFF5050"/>
        </patternFill>
      </fill>
    </dxf>
    <dxf>
      <fill>
        <patternFill>
          <bgColor theme="6" tint="0.39994506668294322"/>
        </patternFill>
      </fill>
    </dxf>
    <dxf>
      <font>
        <b/>
        <i val="0"/>
        <color theme="0"/>
      </font>
      <fill>
        <patternFill>
          <bgColor rgb="FFFF5050"/>
        </patternFill>
      </fill>
    </dxf>
  </dxfs>
  <tableStyles count="0" defaultTableStyle="TableStyleMedium9" defaultPivotStyle="PivotStyleLight16"/>
  <colors>
    <mruColors>
      <color rgb="FFFF5050"/>
      <color rgb="FFFFCC99"/>
      <color rgb="FFFFFF99"/>
      <color rgb="FFADDD93"/>
      <color rgb="FFACDB95"/>
      <color rgb="FFB1DB9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mail113a.urscorp.com/gaithersburg/jonphilipsborn.nsf/0/9EF31203CF8A114B85257893003ECC60/$File/Copy%20of%20Project%20Review%20Tools%20Pre-Final%20v5.10.11_JL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quisition"/>
      <sheetName val="Structure Elevation"/>
      <sheetName val="Mitigation Reconstruction"/>
      <sheetName val="Drainage"/>
      <sheetName val="Seismic"/>
      <sheetName val="Wildfire"/>
      <sheetName val="Safe Room"/>
      <sheetName val="Validation"/>
    </sheetNames>
    <sheetDataSet>
      <sheetData sheetId="0"/>
      <sheetData sheetId="1"/>
      <sheetData sheetId="2"/>
      <sheetData sheetId="3"/>
      <sheetData sheetId="4"/>
      <sheetData sheetId="5"/>
      <sheetData sheetId="6"/>
      <sheetData sheetId="7">
        <row r="2">
          <cell r="A2" t="str">
            <v>X</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ecfr.gpoaccess.gov/cgi/t/text/text-idx?c=ecfr&amp;sid=d2ee6704bfe7a293be01b58992e9ef13&amp;rgn=div5&amp;view=text&amp;node=44:1.0.1.4.53&amp;idno=44" TargetMode="External"/><Relationship Id="rId13" Type="http://schemas.openxmlformats.org/officeDocument/2006/relationships/hyperlink" Target="http://www.fema.gov/library/viewRecord.do?id=4225" TargetMode="External"/><Relationship Id="rId18" Type="http://schemas.openxmlformats.org/officeDocument/2006/relationships/vmlDrawing" Target="../drawings/vmlDrawing1.vml"/><Relationship Id="rId3" Type="http://schemas.openxmlformats.org/officeDocument/2006/relationships/hyperlink" Target="http://www.fema.gov/fema/csb.shtm" TargetMode="External"/><Relationship Id="rId7" Type="http://schemas.openxmlformats.org/officeDocument/2006/relationships/hyperlink" Target="http://www.fema.gov/library/viewRecord.do?id=1849" TargetMode="External"/><Relationship Id="rId12" Type="http://schemas.openxmlformats.org/officeDocument/2006/relationships/hyperlink" Target="http://www.fema.gov/library/viewRecord.do?id=4225" TargetMode="External"/><Relationship Id="rId17" Type="http://schemas.openxmlformats.org/officeDocument/2006/relationships/printerSettings" Target="../printerSettings/printerSettings1.bin"/><Relationship Id="rId2" Type="http://schemas.openxmlformats.org/officeDocument/2006/relationships/hyperlink" Target="http://ecfr.gpoaccess.gov/cgi/t/text/text-idx?c=ecfr;sid=f9463db92f76e65acd4ed38d9c4f81ba;rgn=div8;view=text;node=44%3A1.0.1.4.57.14.18.6;idno=44;cc=ecfr" TargetMode="External"/><Relationship Id="rId16" Type="http://schemas.openxmlformats.org/officeDocument/2006/relationships/hyperlink" Target="http://www.fema.gov/library/viewRecord.do?id=3640" TargetMode="External"/><Relationship Id="rId1" Type="http://schemas.openxmlformats.org/officeDocument/2006/relationships/hyperlink" Target="http://www.fema.gov/library/viewRecord.do?id=4225" TargetMode="External"/><Relationship Id="rId6" Type="http://schemas.openxmlformats.org/officeDocument/2006/relationships/hyperlink" Target="http://www.epa.gov/owow/wetlands/regs/eo.html" TargetMode="External"/><Relationship Id="rId11" Type="http://schemas.openxmlformats.org/officeDocument/2006/relationships/hyperlink" Target="http://www.fema.gov/library/viewRecord.do?id=4225" TargetMode="External"/><Relationship Id="rId5" Type="http://schemas.openxmlformats.org/officeDocument/2006/relationships/hyperlink" Target="http://www.govtrack.us/congress/findyourreps.xpd" TargetMode="External"/><Relationship Id="rId15" Type="http://schemas.openxmlformats.org/officeDocument/2006/relationships/hyperlink" Target="http://ecfr.gpoaccess.gov/cgi/t/text/text-idx?c=ecfr&amp;sid=d2ee6704bfe7a293be01b58992e9ef13&amp;rgn=div5&amp;view=text&amp;node=44:1.0.1.4.53&amp;idno=44" TargetMode="External"/><Relationship Id="rId10" Type="http://schemas.openxmlformats.org/officeDocument/2006/relationships/hyperlink" Target="http://www.fema.gov/library/viewRecord.do?id=3388" TargetMode="External"/><Relationship Id="rId19" Type="http://schemas.openxmlformats.org/officeDocument/2006/relationships/comments" Target="../comments1.xml"/><Relationship Id="rId4" Type="http://schemas.openxmlformats.org/officeDocument/2006/relationships/hyperlink" Target="http://www.fema.gov/government/grant/duns.shtm" TargetMode="External"/><Relationship Id="rId9" Type="http://schemas.openxmlformats.org/officeDocument/2006/relationships/hyperlink" Target="http://ecfr.gpoaccess.gov/cgi/t/text/text-idx?c=ecfr&amp;sid=d9c92623bc8a7f2c7a3752fbd22a554e&amp;rgn=div5&amp;view=text&amp;node=44:1.0.1.4.53&amp;idno=44" TargetMode="External"/><Relationship Id="rId14" Type="http://schemas.openxmlformats.org/officeDocument/2006/relationships/hyperlink" Target="http://www.fema.gov/library/viewRecord.do?id=4225" TargetMode="External"/></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harvester.census.gov/sac/sainfo.html" TargetMode="External"/><Relationship Id="rId1" Type="http://schemas.openxmlformats.org/officeDocument/2006/relationships/hyperlink" Target="http://www.bea.gov/"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fema.gov/government/grant/resources/bcarlalt.shtm" TargetMode="External"/><Relationship Id="rId1" Type="http://schemas.openxmlformats.org/officeDocument/2006/relationships/hyperlink" Target="http://www.bchelpline.com/index.html"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ecfr.gpoaccess.gov/cgi/t/text/text-idx?c=ecfr&amp;sid=0dcdec6200a1811d23852a76945f6bac&amp;rgn=div5&amp;view=text&amp;node=44:1.0.1.4.57&amp;idno=44" TargetMode="External"/><Relationship Id="rId1" Type="http://schemas.openxmlformats.org/officeDocument/2006/relationships/hyperlink" Target="http://ecfr.gpoaccess.gov/cgi/t/text/text-idx?c=ecfr&amp;sid=dc5d773604ae277e9308b4e0fe3a493b&amp;rgn=div8&amp;view=text&amp;node=44:1.0.1.4.53.0.18.6&amp;idno=44"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6" tint="0.39997558519241921"/>
  </sheetPr>
  <dimension ref="A1:K72"/>
  <sheetViews>
    <sheetView tabSelected="1" zoomScaleNormal="100" workbookViewId="0">
      <selection activeCell="B1" sqref="B1"/>
    </sheetView>
  </sheetViews>
  <sheetFormatPr defaultColWidth="9.140625" defaultRowHeight="12.75"/>
  <cols>
    <col min="1" max="1" width="5.5703125" style="48" customWidth="1"/>
    <col min="2" max="2" width="42.85546875" style="150" customWidth="1"/>
    <col min="3" max="3" width="7.85546875" style="146" customWidth="1"/>
    <col min="4" max="4" width="47.85546875" style="146" customWidth="1"/>
    <col min="5" max="5" width="27.5703125" style="50" customWidth="1"/>
    <col min="6" max="6" width="27.85546875" style="33" customWidth="1"/>
    <col min="7" max="7" width="28.7109375" style="33" bestFit="1" customWidth="1"/>
    <col min="8" max="12" width="8.7109375" style="46" customWidth="1"/>
    <col min="13" max="13" width="4.28515625" style="46" customWidth="1"/>
    <col min="14" max="16" width="4.85546875" style="46" customWidth="1"/>
    <col min="17" max="16384" width="9.140625" style="46"/>
  </cols>
  <sheetData>
    <row r="1" spans="1:7" s="36" customFormat="1" ht="13.5" thickTop="1">
      <c r="A1" s="177" t="s">
        <v>0</v>
      </c>
      <c r="B1" s="53" t="s">
        <v>1</v>
      </c>
      <c r="C1" s="180"/>
      <c r="D1" s="181"/>
      <c r="E1" s="113" t="s">
        <v>2</v>
      </c>
      <c r="F1" s="88" t="s">
        <v>3</v>
      </c>
      <c r="G1" s="35"/>
    </row>
    <row r="2" spans="1:7" s="36" customFormat="1">
      <c r="A2" s="178"/>
      <c r="B2" s="52" t="s">
        <v>4</v>
      </c>
      <c r="C2" s="182"/>
      <c r="D2" s="183"/>
      <c r="E2" s="113" t="s">
        <v>5</v>
      </c>
      <c r="F2" s="89"/>
      <c r="G2" s="35"/>
    </row>
    <row r="3" spans="1:7" s="36" customFormat="1" ht="12.75" customHeight="1">
      <c r="A3" s="178"/>
      <c r="B3" s="52" t="s">
        <v>6</v>
      </c>
      <c r="C3" s="182"/>
      <c r="D3" s="183"/>
      <c r="E3" s="156"/>
      <c r="F3" s="173" t="s">
        <v>7</v>
      </c>
      <c r="G3" s="35"/>
    </row>
    <row r="4" spans="1:7" s="36" customFormat="1">
      <c r="A4" s="178"/>
      <c r="B4" s="52" t="s">
        <v>8</v>
      </c>
      <c r="C4" s="182"/>
      <c r="D4" s="183"/>
      <c r="E4" s="156"/>
      <c r="F4" s="174"/>
    </row>
    <row r="5" spans="1:7" s="36" customFormat="1">
      <c r="A5" s="178"/>
      <c r="B5" s="52" t="s">
        <v>9</v>
      </c>
      <c r="C5" s="184"/>
      <c r="D5" s="185"/>
      <c r="E5" s="157" t="s">
        <v>10</v>
      </c>
      <c r="F5" s="175"/>
    </row>
    <row r="6" spans="1:7" s="36" customFormat="1">
      <c r="A6" s="178"/>
      <c r="B6" s="52" t="s">
        <v>11</v>
      </c>
      <c r="C6" s="108" t="e">
        <f>D6/D8</f>
        <v>#DIV/0!</v>
      </c>
      <c r="D6" s="140"/>
      <c r="E6" s="176" t="e">
        <f>IF(D6/D8&gt;0.75,"ERROR: Federal Share is Greater than 75%: " &amp; TEXT(D6/D8,"0.0000%"),"Federal Share is less than or equal to 75%")</f>
        <v>#DIV/0!</v>
      </c>
      <c r="F6" s="90"/>
      <c r="G6" s="35"/>
    </row>
    <row r="7" spans="1:7" s="36" customFormat="1">
      <c r="A7" s="178"/>
      <c r="B7" s="52" t="s">
        <v>12</v>
      </c>
      <c r="C7" s="108" t="e">
        <f>D7/D8</f>
        <v>#DIV/0!</v>
      </c>
      <c r="D7" s="140"/>
      <c r="E7" s="176"/>
      <c r="F7" s="173" t="s">
        <v>13</v>
      </c>
      <c r="G7" s="35"/>
    </row>
    <row r="8" spans="1:7" s="36" customFormat="1" ht="13.5" thickBot="1">
      <c r="A8" s="179"/>
      <c r="B8" s="69" t="s">
        <v>14</v>
      </c>
      <c r="C8" s="109" t="str">
        <f>IF((D6+D7)=D8,"OK","ERROR")</f>
        <v>OK</v>
      </c>
      <c r="D8" s="141"/>
      <c r="E8" s="176" t="str">
        <f>IF((D6+D7)=D8,"Totals Match","Total cost should be " &amp; TEXT(D6+D7, "$000,0"))</f>
        <v>Totals Match</v>
      </c>
      <c r="F8" s="174"/>
      <c r="G8" s="35"/>
    </row>
    <row r="9" spans="1:7" s="36" customFormat="1" ht="14.25" customHeight="1" thickTop="1">
      <c r="A9" s="177" t="s">
        <v>15</v>
      </c>
      <c r="B9" s="53" t="s">
        <v>16</v>
      </c>
      <c r="C9" s="197"/>
      <c r="D9" s="198"/>
      <c r="E9" s="176"/>
      <c r="F9" s="91"/>
      <c r="G9" s="35"/>
    </row>
    <row r="10" spans="1:7" s="36" customFormat="1" ht="14.25" customHeight="1">
      <c r="A10" s="178"/>
      <c r="B10" s="52" t="s">
        <v>17</v>
      </c>
      <c r="C10" s="199"/>
      <c r="D10" s="200"/>
      <c r="E10" s="37"/>
      <c r="F10" s="173" t="s">
        <v>18</v>
      </c>
      <c r="G10" s="35"/>
    </row>
    <row r="11" spans="1:7" s="36" customFormat="1" ht="14.25" customHeight="1">
      <c r="A11" s="178"/>
      <c r="B11" s="52" t="s">
        <v>19</v>
      </c>
      <c r="C11" s="184" t="s">
        <v>20</v>
      </c>
      <c r="D11" s="185"/>
      <c r="E11" s="37"/>
      <c r="F11" s="264"/>
      <c r="G11" s="35"/>
    </row>
    <row r="12" spans="1:7" s="36" customFormat="1" ht="14.25" customHeight="1" thickBot="1">
      <c r="A12" s="186"/>
      <c r="B12" s="72" t="s">
        <v>21</v>
      </c>
      <c r="C12" s="203" t="s">
        <v>20</v>
      </c>
      <c r="D12" s="204"/>
      <c r="E12" s="37"/>
      <c r="F12" s="265"/>
      <c r="G12" s="35"/>
    </row>
    <row r="13" spans="1:7" s="36" customFormat="1" ht="13.5" thickTop="1">
      <c r="A13" s="187" t="s">
        <v>22</v>
      </c>
      <c r="B13" s="71" t="s">
        <v>23</v>
      </c>
      <c r="C13" s="201" t="s">
        <v>24</v>
      </c>
      <c r="D13" s="202"/>
      <c r="E13" s="37"/>
      <c r="F13" s="35"/>
      <c r="G13" s="35"/>
    </row>
    <row r="14" spans="1:7" s="36" customFormat="1">
      <c r="A14" s="178"/>
      <c r="B14" s="52" t="s">
        <v>25</v>
      </c>
      <c r="C14" s="34"/>
      <c r="D14" s="142"/>
      <c r="E14" s="37"/>
      <c r="F14" s="35"/>
      <c r="G14" s="35"/>
    </row>
    <row r="15" spans="1:7" s="36" customFormat="1" ht="59.25" customHeight="1" thickBot="1">
      <c r="A15" s="188"/>
      <c r="B15" s="266" t="s">
        <v>26</v>
      </c>
      <c r="C15" s="195"/>
      <c r="D15" s="196"/>
      <c r="E15" s="37"/>
      <c r="F15" s="35"/>
      <c r="G15" s="35"/>
    </row>
    <row r="16" spans="1:7" s="36" customFormat="1" ht="33.75" customHeight="1" thickTop="1">
      <c r="A16" s="177" t="s">
        <v>27</v>
      </c>
      <c r="B16" s="53" t="s">
        <v>28</v>
      </c>
      <c r="C16" s="197"/>
      <c r="D16" s="198"/>
      <c r="E16" s="37"/>
      <c r="F16" s="35"/>
      <c r="G16" s="35"/>
    </row>
    <row r="17" spans="1:11" s="36" customFormat="1" ht="33.75" customHeight="1">
      <c r="A17" s="178"/>
      <c r="B17" s="52" t="s">
        <v>29</v>
      </c>
      <c r="C17" s="209"/>
      <c r="D17" s="210"/>
      <c r="E17" s="37"/>
      <c r="F17" s="35"/>
      <c r="G17" s="35"/>
    </row>
    <row r="18" spans="1:11" s="36" customFormat="1" ht="29.25" customHeight="1" thickBot="1">
      <c r="A18" s="205"/>
      <c r="B18" s="206" t="s">
        <v>30</v>
      </c>
      <c r="C18" s="207"/>
      <c r="D18" s="208"/>
      <c r="E18" s="37"/>
      <c r="F18" s="35"/>
      <c r="G18" s="35"/>
    </row>
    <row r="19" spans="1:11" s="36" customFormat="1" ht="13.5" thickTop="1">
      <c r="A19" s="162"/>
      <c r="B19" s="163"/>
      <c r="C19" s="164"/>
      <c r="D19" s="165"/>
      <c r="E19" s="37"/>
      <c r="F19" s="35"/>
      <c r="G19" s="35"/>
    </row>
    <row r="20" spans="1:11" s="43" customFormat="1" ht="13.5">
      <c r="A20" s="189" t="s">
        <v>31</v>
      </c>
      <c r="B20" s="190"/>
      <c r="C20" s="190"/>
      <c r="D20" s="191"/>
      <c r="E20" s="32"/>
      <c r="F20" s="42"/>
      <c r="G20" s="42"/>
    </row>
    <row r="21" spans="1:11" s="36" customFormat="1" ht="47.25" customHeight="1" thickBot="1">
      <c r="A21" s="240"/>
      <c r="B21" s="267"/>
      <c r="C21" s="267"/>
      <c r="D21" s="192"/>
      <c r="E21" s="33"/>
      <c r="F21" s="35"/>
      <c r="G21" s="35"/>
    </row>
    <row r="22" spans="1:11" s="45" customFormat="1" ht="26.25" thickTop="1">
      <c r="A22" s="193" t="s">
        <v>32</v>
      </c>
      <c r="B22" s="194"/>
      <c r="C22" s="167" t="str">
        <f>IF(C13=0,"Choose Grant Program Above",C13)</f>
        <v>HMGP</v>
      </c>
      <c r="D22" s="170" t="s">
        <v>33</v>
      </c>
      <c r="E22" s="104" t="s">
        <v>34</v>
      </c>
    </row>
    <row r="23" spans="1:11" s="45" customFormat="1" ht="13.5">
      <c r="A23" s="220" t="s">
        <v>35</v>
      </c>
      <c r="B23" s="221"/>
      <c r="C23" s="221"/>
      <c r="D23" s="222"/>
      <c r="E23" s="58"/>
    </row>
    <row r="24" spans="1:11" ht="25.5">
      <c r="A24" s="65" t="s">
        <v>36</v>
      </c>
      <c r="B24" s="51" t="s">
        <v>37</v>
      </c>
      <c r="C24" s="172"/>
      <c r="D24" s="166"/>
      <c r="E24" s="59" t="s">
        <v>38</v>
      </c>
      <c r="F24" s="268"/>
      <c r="G24" s="75"/>
      <c r="H24" s="75"/>
      <c r="I24" s="75"/>
      <c r="J24" s="75"/>
      <c r="K24" s="75"/>
    </row>
    <row r="25" spans="1:11" ht="25.5">
      <c r="A25" s="65" t="s">
        <v>39</v>
      </c>
      <c r="B25" s="51" t="s">
        <v>40</v>
      </c>
      <c r="C25" s="172"/>
      <c r="D25" s="166"/>
      <c r="E25" s="59" t="s">
        <v>38</v>
      </c>
      <c r="F25" s="46"/>
      <c r="G25" s="46"/>
    </row>
    <row r="26" spans="1:11" ht="38.25">
      <c r="A26" s="65" t="s">
        <v>41</v>
      </c>
      <c r="B26" s="51" t="s">
        <v>42</v>
      </c>
      <c r="C26" s="172"/>
      <c r="D26" s="144"/>
      <c r="E26" s="59" t="s">
        <v>38</v>
      </c>
      <c r="F26" s="46"/>
      <c r="G26" s="46"/>
    </row>
    <row r="27" spans="1:11" ht="38.25">
      <c r="A27" s="65" t="s">
        <v>43</v>
      </c>
      <c r="B27" s="51" t="s">
        <v>44</v>
      </c>
      <c r="C27" s="172"/>
      <c r="D27" s="144"/>
      <c r="E27" s="59" t="s">
        <v>38</v>
      </c>
      <c r="F27" s="46"/>
      <c r="G27" s="46"/>
    </row>
    <row r="28" spans="1:11" ht="25.5">
      <c r="A28" s="65" t="s">
        <v>45</v>
      </c>
      <c r="B28" s="51" t="s">
        <v>46</v>
      </c>
      <c r="C28" s="218"/>
      <c r="D28" s="219"/>
      <c r="E28" s="59" t="s">
        <v>38</v>
      </c>
      <c r="F28" s="46"/>
      <c r="G28" s="46"/>
    </row>
    <row r="29" spans="1:11" ht="51">
      <c r="A29" s="65" t="s">
        <v>47</v>
      </c>
      <c r="B29" s="51" t="s">
        <v>48</v>
      </c>
      <c r="C29" s="172"/>
      <c r="D29" s="144"/>
      <c r="E29" s="59" t="s">
        <v>38</v>
      </c>
      <c r="F29" s="46"/>
      <c r="G29" s="46"/>
    </row>
    <row r="30" spans="1:11" ht="38.25">
      <c r="A30" s="65" t="s">
        <v>49</v>
      </c>
      <c r="B30" s="51" t="s">
        <v>50</v>
      </c>
      <c r="C30" s="172"/>
      <c r="D30" s="144"/>
      <c r="E30" s="269"/>
      <c r="F30" s="46"/>
      <c r="G30" s="46"/>
    </row>
    <row r="31" spans="1:11" ht="26.25" thickBot="1">
      <c r="A31" s="65" t="s">
        <v>51</v>
      </c>
      <c r="B31" s="51" t="s">
        <v>52</v>
      </c>
      <c r="C31" s="172"/>
      <c r="D31" s="144"/>
      <c r="E31" s="269"/>
      <c r="F31" s="46"/>
      <c r="G31" s="46"/>
    </row>
    <row r="32" spans="1:11" ht="39" thickBot="1">
      <c r="A32" s="65" t="s">
        <v>53</v>
      </c>
      <c r="B32" s="51" t="s">
        <v>54</v>
      </c>
      <c r="C32" s="172"/>
      <c r="D32" s="144"/>
      <c r="E32" s="60" t="s">
        <v>55</v>
      </c>
      <c r="G32" s="46"/>
    </row>
    <row r="33" spans="1:7" ht="63.75">
      <c r="A33" s="65" t="s">
        <v>56</v>
      </c>
      <c r="B33" s="51" t="s">
        <v>57</v>
      </c>
      <c r="C33" s="172"/>
      <c r="D33" s="144"/>
      <c r="E33" s="59" t="s">
        <v>38</v>
      </c>
      <c r="F33" s="46"/>
      <c r="G33" s="46"/>
    </row>
    <row r="34" spans="1:7" ht="51">
      <c r="A34" s="65" t="s">
        <v>58</v>
      </c>
      <c r="B34" s="51" t="s">
        <v>59</v>
      </c>
      <c r="C34" s="168"/>
      <c r="D34" s="144"/>
      <c r="E34" s="59" t="s">
        <v>38</v>
      </c>
      <c r="F34" s="46"/>
      <c r="G34" s="46"/>
    </row>
    <row r="35" spans="1:7" ht="25.5">
      <c r="A35" s="65" t="s">
        <v>60</v>
      </c>
      <c r="B35" s="51" t="s">
        <v>61</v>
      </c>
      <c r="C35" s="168"/>
      <c r="D35" s="144"/>
      <c r="E35" s="59" t="s">
        <v>38</v>
      </c>
      <c r="F35" s="46"/>
      <c r="G35" s="46"/>
    </row>
    <row r="36" spans="1:7" ht="63.75">
      <c r="A36" s="65" t="s">
        <v>62</v>
      </c>
      <c r="B36" s="56" t="s">
        <v>63</v>
      </c>
      <c r="C36" s="168"/>
      <c r="D36" s="144"/>
      <c r="E36" s="59" t="s">
        <v>38</v>
      </c>
      <c r="F36" s="46"/>
      <c r="G36" s="46"/>
    </row>
    <row r="37" spans="1:7" ht="51">
      <c r="A37" s="65" t="s">
        <v>64</v>
      </c>
      <c r="B37" s="51" t="s">
        <v>65</v>
      </c>
      <c r="C37" s="172"/>
      <c r="D37" s="144"/>
      <c r="E37" s="59" t="s">
        <v>38</v>
      </c>
      <c r="F37" s="46"/>
      <c r="G37" s="46"/>
    </row>
    <row r="38" spans="1:7" ht="38.25">
      <c r="A38" s="65" t="s">
        <v>66</v>
      </c>
      <c r="B38" s="51" t="s">
        <v>67</v>
      </c>
      <c r="C38" s="172"/>
      <c r="D38" s="144"/>
      <c r="E38" s="61"/>
      <c r="F38" s="46"/>
      <c r="G38" s="46"/>
    </row>
    <row r="39" spans="1:7" ht="25.5">
      <c r="A39" s="65" t="s">
        <v>68</v>
      </c>
      <c r="B39" s="51" t="s">
        <v>69</v>
      </c>
      <c r="C39" s="172"/>
      <c r="D39" s="144"/>
      <c r="E39" s="269"/>
      <c r="F39" s="46"/>
      <c r="G39" s="46"/>
    </row>
    <row r="40" spans="1:7" ht="63.75">
      <c r="A40" s="65" t="s">
        <v>70</v>
      </c>
      <c r="B40" s="51" t="s">
        <v>71</v>
      </c>
      <c r="C40" s="172"/>
      <c r="D40" s="144"/>
      <c r="E40" s="269"/>
      <c r="F40" s="46"/>
      <c r="G40" s="46"/>
    </row>
    <row r="41" spans="1:7" ht="39" thickBot="1">
      <c r="A41" s="67" t="s">
        <v>72</v>
      </c>
      <c r="B41" s="68" t="s">
        <v>73</v>
      </c>
      <c r="C41" s="158"/>
      <c r="D41" s="159"/>
      <c r="E41" s="62"/>
      <c r="F41" s="46"/>
      <c r="G41" s="47"/>
    </row>
    <row r="42" spans="1:7" ht="14.25" thickTop="1">
      <c r="A42" s="193" t="s">
        <v>74</v>
      </c>
      <c r="B42" s="194"/>
      <c r="C42" s="194"/>
      <c r="D42" s="216"/>
      <c r="E42" s="57" t="s">
        <v>34</v>
      </c>
      <c r="F42" s="46"/>
      <c r="G42" s="47"/>
    </row>
    <row r="43" spans="1:7" ht="51">
      <c r="A43" s="65" t="s">
        <v>75</v>
      </c>
      <c r="B43" s="51" t="s">
        <v>76</v>
      </c>
      <c r="C43" s="172"/>
      <c r="D43" s="144"/>
      <c r="E43" s="61" t="s">
        <v>77</v>
      </c>
    </row>
    <row r="44" spans="1:7" s="31" customFormat="1" ht="25.5">
      <c r="A44" s="65" t="s">
        <v>78</v>
      </c>
      <c r="B44" s="51" t="s">
        <v>79</v>
      </c>
      <c r="C44" s="214"/>
      <c r="D44" s="215"/>
      <c r="E44" s="76"/>
      <c r="F44" s="33"/>
      <c r="G44" s="33"/>
    </row>
    <row r="45" spans="1:7" s="31" customFormat="1" ht="25.5">
      <c r="A45" s="65" t="s">
        <v>80</v>
      </c>
      <c r="B45" s="51" t="s">
        <v>81</v>
      </c>
      <c r="C45" s="214"/>
      <c r="D45" s="215"/>
      <c r="E45" s="61" t="s">
        <v>82</v>
      </c>
      <c r="F45" s="33"/>
      <c r="G45" s="33"/>
    </row>
    <row r="46" spans="1:7" s="31" customFormat="1" ht="25.5">
      <c r="A46" s="65" t="s">
        <v>83</v>
      </c>
      <c r="B46" s="51" t="s">
        <v>84</v>
      </c>
      <c r="C46" s="217"/>
      <c r="D46" s="215"/>
      <c r="E46" s="76"/>
      <c r="F46" s="33"/>
      <c r="G46" s="33"/>
    </row>
    <row r="47" spans="1:7" ht="51">
      <c r="A47" s="65" t="s">
        <v>85</v>
      </c>
      <c r="B47" s="51" t="s">
        <v>86</v>
      </c>
      <c r="C47" s="172"/>
      <c r="D47" s="144"/>
      <c r="E47" s="59" t="s">
        <v>77</v>
      </c>
    </row>
    <row r="48" spans="1:7" s="31" customFormat="1" ht="25.5">
      <c r="A48" s="65" t="s">
        <v>87</v>
      </c>
      <c r="B48" s="51" t="s">
        <v>88</v>
      </c>
      <c r="C48" s="214"/>
      <c r="D48" s="215"/>
      <c r="E48" s="76"/>
      <c r="F48" s="33"/>
      <c r="G48" s="33"/>
    </row>
    <row r="49" spans="1:7" s="31" customFormat="1" ht="25.5">
      <c r="A49" s="65" t="s">
        <v>89</v>
      </c>
      <c r="B49" s="51" t="s">
        <v>90</v>
      </c>
      <c r="C49" s="214"/>
      <c r="D49" s="215"/>
      <c r="E49" s="77"/>
      <c r="F49" s="33"/>
      <c r="G49" s="33"/>
    </row>
    <row r="50" spans="1:7" s="31" customFormat="1" ht="25.5">
      <c r="A50" s="65" t="s">
        <v>91</v>
      </c>
      <c r="B50" s="51" t="s">
        <v>92</v>
      </c>
      <c r="C50" s="217"/>
      <c r="D50" s="215"/>
      <c r="E50" s="76"/>
      <c r="F50" s="33"/>
      <c r="G50" s="33"/>
    </row>
    <row r="51" spans="1:7" ht="51">
      <c r="A51" s="65" t="s">
        <v>93</v>
      </c>
      <c r="B51" s="51" t="s">
        <v>94</v>
      </c>
      <c r="C51" s="172"/>
      <c r="D51" s="144"/>
      <c r="E51" s="63" t="s">
        <v>95</v>
      </c>
    </row>
    <row r="52" spans="1:7" s="31" customFormat="1" ht="51.75" thickBot="1">
      <c r="A52" s="67" t="s">
        <v>96</v>
      </c>
      <c r="B52" s="68" t="s">
        <v>97</v>
      </c>
      <c r="C52" s="158"/>
      <c r="D52" s="159"/>
      <c r="E52" s="61" t="s">
        <v>98</v>
      </c>
      <c r="F52" s="33"/>
      <c r="G52" s="33"/>
    </row>
    <row r="53" spans="1:7" ht="14.25" thickTop="1">
      <c r="A53" s="193" t="s">
        <v>99</v>
      </c>
      <c r="B53" s="194"/>
      <c r="C53" s="194"/>
      <c r="D53" s="216"/>
      <c r="E53" s="57" t="s">
        <v>34</v>
      </c>
      <c r="F53" s="46"/>
      <c r="G53" s="47"/>
    </row>
    <row r="54" spans="1:7" ht="25.5">
      <c r="A54" s="65" t="s">
        <v>100</v>
      </c>
      <c r="B54" s="51" t="s">
        <v>101</v>
      </c>
      <c r="C54" s="270"/>
      <c r="D54" s="271"/>
      <c r="E54" s="59" t="s">
        <v>38</v>
      </c>
      <c r="F54" s="46"/>
      <c r="G54" s="46"/>
    </row>
    <row r="55" spans="1:7" ht="51">
      <c r="A55" s="65" t="s">
        <v>102</v>
      </c>
      <c r="B55" s="51" t="s">
        <v>103</v>
      </c>
      <c r="C55" s="172"/>
      <c r="D55" s="144"/>
      <c r="E55" s="59" t="s">
        <v>104</v>
      </c>
      <c r="F55" s="46"/>
      <c r="G55" s="46"/>
    </row>
    <row r="56" spans="1:7" ht="38.25">
      <c r="A56" s="65" t="s">
        <v>105</v>
      </c>
      <c r="B56" s="51" t="s">
        <v>106</v>
      </c>
      <c r="C56" s="168"/>
      <c r="D56" s="144"/>
      <c r="E56" s="269"/>
      <c r="F56" s="46"/>
      <c r="G56" s="46"/>
    </row>
    <row r="57" spans="1:7" ht="38.25">
      <c r="A57" s="65" t="s">
        <v>107</v>
      </c>
      <c r="B57" s="51" t="s">
        <v>108</v>
      </c>
      <c r="C57" s="172"/>
      <c r="D57" s="144"/>
      <c r="E57" s="269"/>
      <c r="F57" s="46"/>
      <c r="G57" s="47"/>
    </row>
    <row r="58" spans="1:7" ht="38.25">
      <c r="A58" s="65" t="s">
        <v>109</v>
      </c>
      <c r="B58" s="51" t="s">
        <v>110</v>
      </c>
      <c r="C58" s="172"/>
      <c r="D58" s="144"/>
      <c r="E58" s="61" t="s">
        <v>111</v>
      </c>
      <c r="F58" s="46"/>
      <c r="G58" s="46"/>
    </row>
    <row r="59" spans="1:7" ht="25.5">
      <c r="A59" s="65" t="s">
        <v>112</v>
      </c>
      <c r="B59" s="51" t="s">
        <v>113</v>
      </c>
      <c r="C59" s="172"/>
      <c r="D59" s="144"/>
      <c r="E59" s="59" t="s">
        <v>38</v>
      </c>
      <c r="F59" s="46"/>
      <c r="G59" s="46"/>
    </row>
    <row r="60" spans="1:7" ht="38.25">
      <c r="A60" s="65" t="s">
        <v>114</v>
      </c>
      <c r="B60" s="51" t="s">
        <v>115</v>
      </c>
      <c r="C60" s="168"/>
      <c r="D60" s="145"/>
      <c r="E60" s="269"/>
      <c r="F60" s="46"/>
      <c r="G60" s="46"/>
    </row>
    <row r="61" spans="1:7" ht="51">
      <c r="A61" s="65" t="s">
        <v>116</v>
      </c>
      <c r="B61" s="51" t="s">
        <v>117</v>
      </c>
      <c r="C61" s="168"/>
      <c r="D61" s="145"/>
      <c r="E61" s="269"/>
      <c r="F61" s="46"/>
      <c r="G61" s="46"/>
    </row>
    <row r="62" spans="1:7" ht="13.5">
      <c r="A62" s="65" t="s">
        <v>118</v>
      </c>
      <c r="B62" s="51" t="s">
        <v>119</v>
      </c>
      <c r="C62" s="172"/>
      <c r="D62" s="144"/>
      <c r="E62" s="62" t="s">
        <v>120</v>
      </c>
      <c r="F62" s="46"/>
      <c r="G62" s="47"/>
    </row>
    <row r="63" spans="1:7" ht="13.5">
      <c r="A63" s="65" t="s">
        <v>121</v>
      </c>
      <c r="B63" s="51" t="s">
        <v>122</v>
      </c>
      <c r="C63" s="172"/>
      <c r="D63" s="144"/>
      <c r="E63" s="62"/>
      <c r="F63" s="46"/>
      <c r="G63" s="47"/>
    </row>
    <row r="64" spans="1:7" ht="25.5">
      <c r="A64" s="65" t="s">
        <v>123</v>
      </c>
      <c r="B64" s="51" t="s">
        <v>124</v>
      </c>
      <c r="C64" s="168"/>
      <c r="D64" s="145"/>
      <c r="E64" s="62" t="s">
        <v>125</v>
      </c>
      <c r="F64" s="46"/>
      <c r="G64" s="47"/>
    </row>
    <row r="65" spans="1:7" ht="13.5">
      <c r="A65" s="65" t="s">
        <v>126</v>
      </c>
      <c r="B65" s="51" t="s">
        <v>127</v>
      </c>
      <c r="C65" s="168"/>
      <c r="D65" s="145"/>
      <c r="E65" s="62"/>
      <c r="F65" s="46"/>
      <c r="G65" s="47"/>
    </row>
    <row r="66" spans="1:7">
      <c r="A66" s="65" t="s">
        <v>128</v>
      </c>
      <c r="B66" s="51" t="s">
        <v>129</v>
      </c>
      <c r="C66" s="214"/>
      <c r="D66" s="215"/>
      <c r="E66" s="272"/>
    </row>
    <row r="67" spans="1:7" ht="51">
      <c r="A67" s="65" t="s">
        <v>130</v>
      </c>
      <c r="B67" s="51" t="s">
        <v>131</v>
      </c>
      <c r="C67" s="168"/>
      <c r="D67" s="169"/>
      <c r="E67" s="62" t="s">
        <v>132</v>
      </c>
    </row>
    <row r="68" spans="1:7" ht="25.5">
      <c r="A68" s="65" t="s">
        <v>133</v>
      </c>
      <c r="B68" s="51" t="s">
        <v>134</v>
      </c>
      <c r="C68" s="168"/>
      <c r="D68" s="169"/>
      <c r="E68" s="62" t="s">
        <v>135</v>
      </c>
    </row>
    <row r="69" spans="1:7" ht="25.5">
      <c r="A69" s="65" t="s">
        <v>136</v>
      </c>
      <c r="B69" s="51" t="s">
        <v>137</v>
      </c>
      <c r="C69" s="168" t="str">
        <f>IF($D$6&lt;1000000,"No","Yes")</f>
        <v>No</v>
      </c>
      <c r="D69" s="169" t="str">
        <f>IF($D$6&lt;1000000,"Normally FEMA only issues press release when Federal Share is over $1,000,000.","Federal Share is " &amp; TEXT($D$6, "$000,0") &amp; ". FEMA issues a press release for projects over $1,000,000 Federal Share.")</f>
        <v>Normally FEMA only issues press release when Federal Share is over $1,000,000.</v>
      </c>
      <c r="E69" s="272"/>
    </row>
    <row r="70" spans="1:7" ht="26.25" thickBot="1">
      <c r="A70" s="66" t="s">
        <v>138</v>
      </c>
      <c r="B70" s="64" t="s">
        <v>139</v>
      </c>
      <c r="C70" s="273" t="str">
        <f>IF($D$6&lt;1000000,"No","Yes")</f>
        <v>No</v>
      </c>
      <c r="D70" s="274" t="str">
        <f>IF($D$6&lt;1000000,"Federal Share is under $1,000,000 and does not meet the LPN threshold","Federal Share is " &amp; TEXT($D$6, "$000,0") &amp; " and must go through the LPN process.")</f>
        <v>Federal Share is under $1,000,000 and does not meet the LPN threshold</v>
      </c>
      <c r="E70" s="272"/>
    </row>
    <row r="71" spans="1:7" ht="14.25" thickTop="1" thickBot="1">
      <c r="A71" s="211" t="s">
        <v>140</v>
      </c>
      <c r="B71" s="212"/>
      <c r="C71" s="212"/>
      <c r="D71" s="212"/>
      <c r="E71" s="213"/>
    </row>
    <row r="72" spans="1:7" ht="13.5" thickTop="1">
      <c r="A72" s="275"/>
      <c r="B72" s="276"/>
      <c r="C72" s="277"/>
      <c r="D72" s="277"/>
      <c r="E72" s="278"/>
    </row>
  </sheetData>
  <sheetProtection password="C9AF" sheet="1" objects="1" scenarios="1" formatCells="0" formatColumns="0" formatRows="0"/>
  <protectedRanges>
    <protectedRange sqref="A21 C54:D70 C24:D41 C43:D43 C47:D47 C51:D51 C1:D14 C16:D17" name="Range1"/>
    <protectedRange sqref="D48:D50 D44:D46 C52:D52" name="Range1_1"/>
  </protectedRanges>
  <mergeCells count="39">
    <mergeCell ref="C28:D28"/>
    <mergeCell ref="C44:D44"/>
    <mergeCell ref="C45:D45"/>
    <mergeCell ref="A23:D23"/>
    <mergeCell ref="A42:D42"/>
    <mergeCell ref="A71:E71"/>
    <mergeCell ref="C66:D66"/>
    <mergeCell ref="A53:D53"/>
    <mergeCell ref="C46:D46"/>
    <mergeCell ref="C48:D48"/>
    <mergeCell ref="C49:D49"/>
    <mergeCell ref="C50:D50"/>
    <mergeCell ref="C54:D54"/>
    <mergeCell ref="A9:A12"/>
    <mergeCell ref="A13:A15"/>
    <mergeCell ref="A20:D20"/>
    <mergeCell ref="A21:D21"/>
    <mergeCell ref="A22:B22"/>
    <mergeCell ref="B15:D15"/>
    <mergeCell ref="C9:D9"/>
    <mergeCell ref="C10:D10"/>
    <mergeCell ref="C11:D11"/>
    <mergeCell ref="C13:D13"/>
    <mergeCell ref="C12:D12"/>
    <mergeCell ref="A16:A18"/>
    <mergeCell ref="C16:D16"/>
    <mergeCell ref="B18:D18"/>
    <mergeCell ref="C17:D17"/>
    <mergeCell ref="A1:A8"/>
    <mergeCell ref="C1:D1"/>
    <mergeCell ref="C2:D2"/>
    <mergeCell ref="C3:D3"/>
    <mergeCell ref="C4:D4"/>
    <mergeCell ref="C5:D5"/>
    <mergeCell ref="F10:F12"/>
    <mergeCell ref="F3:F5"/>
    <mergeCell ref="E6:E7"/>
    <mergeCell ref="E8:E9"/>
    <mergeCell ref="F7:F8"/>
  </mergeCells>
  <phoneticPr fontId="3" type="noConversion"/>
  <conditionalFormatting sqref="C67 C54:C65 C24:C27 C33:C41 C43:C52">
    <cfRule type="cellIs" dxfId="151" priority="15" operator="equal">
      <formula>"No"</formula>
    </cfRule>
  </conditionalFormatting>
  <conditionalFormatting sqref="C13 C9:D12 D6:D8 C1:D5">
    <cfRule type="containsBlanks" dxfId="150" priority="247">
      <formula>LEN(TRIM(C1))=0</formula>
    </cfRule>
  </conditionalFormatting>
  <conditionalFormatting sqref="C29:C32">
    <cfRule type="cellIs" dxfId="149" priority="16" operator="equal">
      <formula>"Yes"</formula>
    </cfRule>
  </conditionalFormatting>
  <conditionalFormatting sqref="D24:D28 D33:D43 D47 D51:D53 D55:D67">
    <cfRule type="expression" dxfId="148" priority="245">
      <formula>AND(OR($C24="No",$C24="N/A"),$D24="")</formula>
    </cfRule>
  </conditionalFormatting>
  <conditionalFormatting sqref="C6:C7 E6">
    <cfRule type="expression" dxfId="147" priority="6">
      <formula>$D$6/$D$8&gt;0.75</formula>
    </cfRule>
  </conditionalFormatting>
  <conditionalFormatting sqref="C8 E8">
    <cfRule type="expression" dxfId="146" priority="14">
      <formula>($D$7+$D$6)&lt;&gt;$D$8</formula>
    </cfRule>
  </conditionalFormatting>
  <conditionalFormatting sqref="C24:C70">
    <cfRule type="cellIs" dxfId="145" priority="249" operator="equal">
      <formula>""</formula>
    </cfRule>
  </conditionalFormatting>
  <conditionalFormatting sqref="D29:D32">
    <cfRule type="expression" dxfId="144" priority="241">
      <formula>AND(OR($C29="Yes",$C29="N/A"),$D29="")</formula>
    </cfRule>
  </conditionalFormatting>
  <conditionalFormatting sqref="C69:D70">
    <cfRule type="expression" dxfId="143" priority="17">
      <formula>$C$70="Yes"</formula>
    </cfRule>
  </conditionalFormatting>
  <conditionalFormatting sqref="A61:D61 A32:D32 A34:D34 A41:D41 A47:D52 A67:D67">
    <cfRule type="expression" dxfId="142" priority="19">
      <formula>OR(LEFT($C$28,2)="90",LEFT($C$28,2)="91",LEFT($C$28,2)="92",LEFT($C$28,2)="93",LEFT($C$28,2)="94",LEFT($C$28,2)="95",LEFT($C$28,2)="96",LEFT($C$28,2)="97")</formula>
    </cfRule>
  </conditionalFormatting>
  <conditionalFormatting sqref="A35:D35">
    <cfRule type="expression" dxfId="141" priority="20">
      <formula>$C$13&lt;&gt;"SRL"</formula>
    </cfRule>
  </conditionalFormatting>
  <conditionalFormatting sqref="A36:D36">
    <cfRule type="expression" dxfId="140" priority="153">
      <formula>OR($C$13="HMGP",$C$13="PDM")</formula>
    </cfRule>
  </conditionalFormatting>
  <conditionalFormatting sqref="A47:D47">
    <cfRule type="expression" dxfId="139" priority="213">
      <formula>$C$13="RFC"</formula>
    </cfRule>
  </conditionalFormatting>
  <conditionalFormatting sqref="A52:D52 A54:C55 D55">
    <cfRule type="expression" dxfId="138" priority="214">
      <formula>$C$13&lt;&gt;"HMGP"</formula>
    </cfRule>
  </conditionalFormatting>
  <conditionalFormatting sqref="A56:D56">
    <cfRule type="expression" dxfId="137" priority="215">
      <formula>$C$13&lt;&gt;"PDM"</formula>
    </cfRule>
  </conditionalFormatting>
  <conditionalFormatting sqref="A44:D46">
    <cfRule type="expression" dxfId="136" priority="216">
      <formula>$C$43="No"</formula>
    </cfRule>
  </conditionalFormatting>
  <conditionalFormatting sqref="A48:D51">
    <cfRule type="expression" dxfId="135" priority="231">
      <formula>OR($C$47="No",$C$47="N/A")</formula>
    </cfRule>
  </conditionalFormatting>
  <conditionalFormatting sqref="A52:D52">
    <cfRule type="expression" dxfId="134" priority="233">
      <formula>$C$47="Yes"</formula>
    </cfRule>
  </conditionalFormatting>
  <conditionalFormatting sqref="B13 C22">
    <cfRule type="expression" dxfId="133" priority="5">
      <formula>$C$13=""</formula>
    </cfRule>
  </conditionalFormatting>
  <conditionalFormatting sqref="C62:C65">
    <cfRule type="cellIs" dxfId="132" priority="4" operator="equal">
      <formula>"No"</formula>
    </cfRule>
  </conditionalFormatting>
  <conditionalFormatting sqref="D62:D66">
    <cfRule type="expression" dxfId="131" priority="235">
      <formula>AND(OR($C62="No",$C62="N/A"),$D62="")</formula>
    </cfRule>
  </conditionalFormatting>
  <conditionalFormatting sqref="C62:C66">
    <cfRule type="cellIs" dxfId="130" priority="237" operator="equal">
      <formula>""</formula>
    </cfRule>
  </conditionalFormatting>
  <conditionalFormatting sqref="C46:D46">
    <cfRule type="expression" dxfId="129" priority="2">
      <formula>AND($C$46&lt;TODAY()-1095,$C$46&lt;&gt;"")</formula>
    </cfRule>
  </conditionalFormatting>
  <conditionalFormatting sqref="C50:D50">
    <cfRule type="expression" dxfId="128" priority="1">
      <formula>AND($C$50&lt;TODAY()-1826,$C$50&lt;&gt;"")</formula>
    </cfRule>
  </conditionalFormatting>
  <dataValidations count="8">
    <dataValidation type="list" allowBlank="1" showInputMessage="1" showErrorMessage="1" sqref="C55:C65 C67:C70 C51:C52 C47 C24:C27 C43 C29:C41">
      <formula1>Response</formula1>
    </dataValidation>
    <dataValidation type="list" allowBlank="1" showInputMessage="1" showErrorMessage="1" sqref="C49:E49">
      <formula1>LocalPlanType</formula1>
    </dataValidation>
    <dataValidation type="list" showInputMessage="1" showErrorMessage="1" sqref="E45 C45">
      <formula1>StatePlanType</formula1>
    </dataValidation>
    <dataValidation type="list" allowBlank="1" showInputMessage="1" showErrorMessage="1" sqref="C28">
      <formula1>ProjectType</formula1>
    </dataValidation>
    <dataValidation type="list" allowBlank="1" showInputMessage="1" showErrorMessage="1" sqref="C13:C14">
      <formula1>Programs</formula1>
    </dataValidation>
    <dataValidation type="list" allowBlank="1" showInputMessage="1" showErrorMessage="1" sqref="C5">
      <formula1>SubgranteeType</formula1>
    </dataValidation>
    <dataValidation type="decimal" errorStyle="information" operator="lessThan" allowBlank="1" showInputMessage="1" showErrorMessage="1" errorTitle="Large Project" error="The federal share of this project exceeds $1,000,000 and will require a Large Project Notification. This has been noted under question A.39." sqref="D6">
      <formula1>1000000</formula1>
    </dataValidation>
    <dataValidation allowBlank="1" showInputMessage="1" showErrorMessage="1" promptTitle="Format: FEMA-DR-[Disaster]-[ST]" prompt="Example: FEMA-DR-1930-IA" sqref="C1:D1"/>
  </dataValidations>
  <hyperlinks>
    <hyperlink ref="E24" r:id="rId1" display="HMA 2011 Guidance"/>
    <hyperlink ref="E55" r:id="rId2"/>
    <hyperlink ref="E58" r:id="rId3"/>
    <hyperlink ref="E62" r:id="rId4"/>
    <hyperlink ref="E64" r:id="rId5"/>
    <hyperlink ref="E68" r:id="rId6"/>
    <hyperlink ref="E67" r:id="rId7"/>
    <hyperlink ref="E43" r:id="rId8"/>
    <hyperlink ref="E47" r:id="rId9"/>
    <hyperlink ref="E51" r:id="rId10" display=" How-To Guide #9: Using the Hazard Mitigation Plan to Prepare Successful Mitigaiton Projects  "/>
    <hyperlink ref="E25:E29" r:id="rId11" display="HMA 2011 Guidance"/>
    <hyperlink ref="E33:E37" r:id="rId12" display="HMA 2011 Guidance"/>
    <hyperlink ref="E54" r:id="rId13" display="HMA 2011 Guidance"/>
    <hyperlink ref="E59" r:id="rId14" display="HMA 2011 Guidance"/>
    <hyperlink ref="E45" r:id="rId15" location="44:1.0.1.4.53.0.18.4"/>
    <hyperlink ref="E52" r:id="rId16"/>
    <hyperlink ref="A71:E71" location="'B. Cost Review'!Print_Area" display="Go to Next Worksheet for Section B. Cost Review"/>
    <hyperlink ref="C22" location="'A. General Criteria'!C13" display="'A. General Criteria'!C13"/>
  </hyperlinks>
  <printOptions horizontalCentered="1"/>
  <pageMargins left="0.25" right="0.25" top="0.75" bottom="0.75" header="0.3" footer="0.3"/>
  <pageSetup fitToHeight="4" orientation="portrait" useFirstPageNumber="1" r:id="rId17"/>
  <headerFooter alignWithMargins="0">
    <oddHeader>&amp;CHazard Mitigation Assistance (HMA) - Application Review Tool (ART)</oddHeader>
    <oddFooter>&amp;L&amp;F&amp;R&amp;A: &amp;P of &amp;N</oddFooter>
  </headerFooter>
  <legacyDrawing r:id="rId18"/>
  <extLst>
    <ext xmlns:x14="http://schemas.microsoft.com/office/spreadsheetml/2009/9/main" uri="{CCE6A557-97BC-4b89-ADB6-D9C93CAAB3DF}">
      <x14:dataValidations xmlns:xm="http://schemas.microsoft.com/office/excel/2006/main" count="1">
        <x14:dataValidation type="list" allowBlank="1" showInputMessage="1" showErrorMessage="1">
          <x14:formula1>
            <xm:f>'Data Validation Key'!D14:D17</xm:f>
          </x14:formula1>
          <xm:sqref>C54</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9.9978637043366805E-2"/>
  </sheetPr>
  <dimension ref="A1:H54"/>
  <sheetViews>
    <sheetView workbookViewId="0">
      <selection activeCell="A16" sqref="A16:D16"/>
    </sheetView>
  </sheetViews>
  <sheetFormatPr defaultRowHeight="12.75"/>
  <cols>
    <col min="1" max="1" width="5" style="123" customWidth="1"/>
    <col min="2" max="2" width="42.85546875" style="149" customWidth="1"/>
    <col min="3" max="3" width="7.85546875" style="123" customWidth="1"/>
    <col min="4" max="4" width="47.85546875" style="149" customWidth="1"/>
    <col min="5" max="6" width="25.7109375" style="113" customWidth="1"/>
    <col min="7" max="7" width="0" style="113" hidden="1" customWidth="1"/>
    <col min="8" max="8" width="9.140625" style="113"/>
  </cols>
  <sheetData>
    <row r="1" spans="1:7" ht="13.5" thickTop="1">
      <c r="A1" s="177" t="s">
        <v>0</v>
      </c>
      <c r="B1" s="78" t="str">
        <f>'A. General Criteria'!B1</f>
        <v>GRANT NUMBER:</v>
      </c>
      <c r="C1" s="225" t="str">
        <f>IF('A. General Criteria'!C1=0,"Please Fill Out Tab A",'A. General Criteria'!C1)</f>
        <v>Please Fill Out Tab A</v>
      </c>
      <c r="D1" s="226"/>
      <c r="E1" s="95"/>
      <c r="F1" s="88" t="str">
        <f>'A. General Criteria'!F1</f>
        <v>KEY</v>
      </c>
    </row>
    <row r="2" spans="1:7">
      <c r="A2" s="178"/>
      <c r="B2" s="79" t="str">
        <f>'A. General Criteria'!B2</f>
        <v>SUBGRANT NUMBER:</v>
      </c>
      <c r="C2" s="223" t="str">
        <f>IF('A. General Criteria'!C2=0,"Please Fill Out Tab A",'A. General Criteria'!C2)</f>
        <v>Please Fill Out Tab A</v>
      </c>
      <c r="D2" s="224"/>
      <c r="E2" s="96"/>
      <c r="F2" s="89"/>
    </row>
    <row r="3" spans="1:7">
      <c r="A3" s="178"/>
      <c r="B3" s="79" t="str">
        <f>'A. General Criteria'!B3</f>
        <v>SUBGRANT TITLE:</v>
      </c>
      <c r="C3" s="223" t="str">
        <f>IF('A. General Criteria'!C3=0,"Please Fill Out Tab A",'A. General Criteria'!C3)</f>
        <v>Please Fill Out Tab A</v>
      </c>
      <c r="D3" s="224"/>
      <c r="E3" s="93"/>
      <c r="F3" s="173" t="str">
        <f>'A. General Criteria'!F3:F5</f>
        <v>All GREEN fields must be completed during Regional Application Review.</v>
      </c>
      <c r="G3" s="113">
        <f>'A. General Criteria'!C28</f>
        <v>0</v>
      </c>
    </row>
    <row r="4" spans="1:7">
      <c r="A4" s="178"/>
      <c r="B4" s="79" t="str">
        <f>'A. General Criteria'!B4</f>
        <v>SUBGRANTEE NAME:</v>
      </c>
      <c r="C4" s="223" t="str">
        <f>IF('A. General Criteria'!C4=0,"Please Fill Out Tab A",'A. General Criteria'!C4)</f>
        <v>Please Fill Out Tab A</v>
      </c>
      <c r="D4" s="224"/>
      <c r="E4" s="93"/>
      <c r="F4" s="174"/>
    </row>
    <row r="5" spans="1:7">
      <c r="A5" s="178"/>
      <c r="B5" s="79" t="str">
        <f>'A. General Criteria'!B5</f>
        <v>SUBGRANTEE TYPE:</v>
      </c>
      <c r="C5" s="223" t="str">
        <f>IF('A. General Criteria'!C5=0,"Please Fill Out Tab A",'A. General Criteria'!C5)</f>
        <v>Please Fill Out Tab A</v>
      </c>
      <c r="D5" s="224"/>
      <c r="E5" s="94" t="str">
        <f>'A. General Criteria'!E5</f>
        <v>Fed/Non Fed Check</v>
      </c>
      <c r="F5" s="175"/>
    </row>
    <row r="6" spans="1:7">
      <c r="A6" s="178"/>
      <c r="B6" s="79" t="str">
        <f>'A. General Criteria'!B6</f>
        <v>FEDERAL SHARE:</v>
      </c>
      <c r="C6" s="108" t="e">
        <f>'A. General Criteria'!C6:C6</f>
        <v>#DIV/0!</v>
      </c>
      <c r="D6" s="147" t="str">
        <f>IF('A. General Criteria'!D6=0,"Please Fill Out Tab A",'A. General Criteria'!D6)</f>
        <v>Please Fill Out Tab A</v>
      </c>
      <c r="E6" s="176" t="e">
        <f>'A. General Criteria'!E6:E7</f>
        <v>#DIV/0!</v>
      </c>
      <c r="F6" s="90"/>
    </row>
    <row r="7" spans="1:7">
      <c r="A7" s="178"/>
      <c r="B7" s="79" t="str">
        <f>'A. General Criteria'!B7</f>
        <v>NON-FEDERAL SHARE:</v>
      </c>
      <c r="C7" s="108" t="e">
        <f>'A. General Criteria'!C7:C7</f>
        <v>#DIV/0!</v>
      </c>
      <c r="D7" s="147" t="str">
        <f>IF('A. General Criteria'!D7=0,"Please Fill Out Tab A",'A. General Criteria'!D7)</f>
        <v>Please Fill Out Tab A</v>
      </c>
      <c r="E7" s="176"/>
      <c r="F7" s="173" t="str">
        <f>'A. General Criteria'!F7:F8</f>
        <v>All RED fields require additional attention.</v>
      </c>
    </row>
    <row r="8" spans="1:7" ht="13.5" thickBot="1">
      <c r="A8" s="179"/>
      <c r="B8" s="81" t="str">
        <f>'A. General Criteria'!B8</f>
        <v>TOTAL ESTIMATED COST:</v>
      </c>
      <c r="C8" s="109" t="str">
        <f>'A. General Criteria'!C8:C8</f>
        <v>OK</v>
      </c>
      <c r="D8" s="148" t="str">
        <f>IF('A. General Criteria'!D8=0,"Please Fill Out Tab A",'A. General Criteria'!D8)</f>
        <v>Please Fill Out Tab A</v>
      </c>
      <c r="E8" s="176" t="str">
        <f>'A. General Criteria'!E8:E9</f>
        <v>Totals Match</v>
      </c>
      <c r="F8" s="174"/>
    </row>
    <row r="9" spans="1:7" ht="14.25" customHeight="1" thickTop="1">
      <c r="A9" s="177" t="s">
        <v>15</v>
      </c>
      <c r="B9" s="78" t="str">
        <f>'A. General Criteria'!B9</f>
        <v>REGIONAL PROGRAM REVIEWER:</v>
      </c>
      <c r="C9" s="225" t="str">
        <f>IF('A. General Criteria'!C9=0,"Please Fill Out Tab A",'A. General Criteria'!C9)</f>
        <v>Please Fill Out Tab A</v>
      </c>
      <c r="D9" s="226"/>
      <c r="E9" s="176"/>
      <c r="F9" s="91"/>
    </row>
    <row r="10" spans="1:7" ht="14.25" customHeight="1">
      <c r="A10" s="178"/>
      <c r="B10" s="79" t="str">
        <f>'A. General Criteria'!B10</f>
        <v>PROGRAM REVIEW COMPLETION DATE:</v>
      </c>
      <c r="C10" s="227" t="str">
        <f>IF('A. General Criteria'!C10=0,"Please Fill Out Tab A",'A. General Criteria'!C10)</f>
        <v>Please Fill Out Tab A</v>
      </c>
      <c r="D10" s="228"/>
      <c r="E10" s="37"/>
      <c r="F10" s="173" t="str">
        <f>'A. General Criteria'!F10:F12</f>
        <v>All Gray Fields are not-applicable, given provided information.</v>
      </c>
    </row>
    <row r="11" spans="1:7" ht="14.25" customHeight="1">
      <c r="A11" s="178"/>
      <c r="B11" s="79" t="str">
        <f>'A. General Criteria'!B11</f>
        <v>REGIONAL PLANNER REVIEWER:</v>
      </c>
      <c r="C11" s="223" t="str">
        <f>IF('A. General Criteria'!C11=0,"Please Fill Out Tab A",'A. General Criteria'!C11)</f>
        <v>N/A</v>
      </c>
      <c r="D11" s="224"/>
      <c r="E11" s="37"/>
      <c r="F11" s="174"/>
    </row>
    <row r="12" spans="1:7" ht="14.25" customHeight="1" thickBot="1">
      <c r="A12" s="186"/>
      <c r="B12" s="83" t="str">
        <f>'A. General Criteria'!B12</f>
        <v>PLANNER REVIEW COMPLETION DATE:</v>
      </c>
      <c r="C12" s="235" t="str">
        <f>IF('A. General Criteria'!C12=0,"Please Fill Out Tab A",'A. General Criteria'!C12)</f>
        <v>N/A</v>
      </c>
      <c r="D12" s="236"/>
      <c r="E12" s="37"/>
      <c r="F12" s="231"/>
    </row>
    <row r="13" spans="1:7" ht="13.5" thickTop="1">
      <c r="A13" s="171"/>
      <c r="B13" s="84" t="str">
        <f>'A. General Criteria'!B13</f>
        <v>APPLICATION FOR HMA PROGRAM:</v>
      </c>
      <c r="C13" s="233" t="str">
        <f>IF('A. General Criteria'!C13=0,"Please Fill Out Tab A",'A. General Criteria'!C13)</f>
        <v>HMGP</v>
      </c>
      <c r="D13" s="234"/>
      <c r="E13" s="37"/>
      <c r="F13" s="35"/>
    </row>
    <row r="14" spans="1:7">
      <c r="A14" s="38"/>
      <c r="B14" s="39"/>
      <c r="C14" s="40"/>
      <c r="D14" s="143"/>
      <c r="E14" s="85"/>
      <c r="F14" s="86"/>
    </row>
    <row r="15" spans="1:7" ht="13.5" customHeight="1">
      <c r="A15" s="189" t="str">
        <f>'A. General Criteria'!A20:D20</f>
        <v>GENERAL COMMENTS</v>
      </c>
      <c r="B15" s="190"/>
      <c r="C15" s="190"/>
      <c r="D15" s="191"/>
      <c r="E15" s="32"/>
      <c r="F15" s="42"/>
    </row>
    <row r="16" spans="1:7" ht="45" customHeight="1" thickBot="1">
      <c r="A16" s="240"/>
      <c r="B16" s="267"/>
      <c r="C16" s="267"/>
      <c r="D16" s="232"/>
      <c r="E16" s="33"/>
      <c r="F16" s="35"/>
    </row>
    <row r="17" spans="1:6" ht="39" customHeight="1" thickTop="1">
      <c r="A17" s="193" t="str">
        <f>'A. General Criteria'!A22:B22</f>
        <v>Application Review Checklist</v>
      </c>
      <c r="B17" s="194"/>
      <c r="C17" s="54" t="str">
        <f>C13</f>
        <v>HMGP</v>
      </c>
      <c r="D17" s="170" t="str">
        <f>'A. General Criteria'!D22</f>
        <v>COMMENTS and NOTES 
(will be viewed by National Evaluation panelists)</v>
      </c>
      <c r="E17" s="104" t="str">
        <f>'A. General Criteria'!E22</f>
        <v>Links/Examples</v>
      </c>
      <c r="F17" s="45"/>
    </row>
    <row r="18" spans="1:6" ht="13.5">
      <c r="A18" s="189" t="s">
        <v>1152</v>
      </c>
      <c r="B18" s="190"/>
      <c r="C18" s="190"/>
      <c r="D18" s="191"/>
      <c r="E18" s="87"/>
      <c r="F18" s="33"/>
    </row>
    <row r="19" spans="1:6" ht="30">
      <c r="A19" s="117" t="s">
        <v>1153</v>
      </c>
      <c r="B19" s="128" t="s">
        <v>1154</v>
      </c>
      <c r="C19" s="137"/>
      <c r="D19" s="151"/>
      <c r="E19" s="129" t="s">
        <v>1155</v>
      </c>
    </row>
    <row r="20" spans="1:6" ht="30">
      <c r="A20" s="117" t="s">
        <v>1156</v>
      </c>
      <c r="B20" s="130" t="s">
        <v>1157</v>
      </c>
      <c r="C20" s="137"/>
      <c r="D20" s="151"/>
      <c r="E20" s="129" t="s">
        <v>1155</v>
      </c>
    </row>
    <row r="21" spans="1:6" ht="45">
      <c r="A21" s="117" t="s">
        <v>1158</v>
      </c>
      <c r="B21" s="128" t="s">
        <v>1159</v>
      </c>
      <c r="C21" s="137"/>
      <c r="D21" s="151"/>
      <c r="E21" s="125" t="s">
        <v>1160</v>
      </c>
    </row>
    <row r="22" spans="1:6" ht="60">
      <c r="A22" s="117" t="s">
        <v>1161</v>
      </c>
      <c r="B22" s="128" t="s">
        <v>1162</v>
      </c>
      <c r="C22" s="253"/>
      <c r="D22" s="254"/>
      <c r="E22" s="125" t="s">
        <v>1163</v>
      </c>
    </row>
    <row r="23" spans="1:6" ht="30">
      <c r="A23" s="117" t="s">
        <v>1164</v>
      </c>
      <c r="B23" s="128" t="s">
        <v>1165</v>
      </c>
      <c r="C23" s="137"/>
      <c r="D23" s="151"/>
      <c r="E23" s="125" t="s">
        <v>1166</v>
      </c>
    </row>
    <row r="24" spans="1:6" ht="30">
      <c r="A24" s="117" t="s">
        <v>1167</v>
      </c>
      <c r="B24" s="128" t="s">
        <v>1168</v>
      </c>
      <c r="C24" s="137"/>
      <c r="D24" s="151"/>
      <c r="E24" s="125" t="s">
        <v>1169</v>
      </c>
    </row>
    <row r="25" spans="1:6" ht="30">
      <c r="A25" s="117" t="s">
        <v>1170</v>
      </c>
      <c r="B25" s="131" t="s">
        <v>1171</v>
      </c>
      <c r="C25" s="137"/>
      <c r="D25" s="151"/>
      <c r="E25" s="125" t="s">
        <v>1172</v>
      </c>
    </row>
    <row r="26" spans="1:6" ht="90">
      <c r="A26" s="117" t="s">
        <v>1173</v>
      </c>
      <c r="B26" s="132" t="s">
        <v>1174</v>
      </c>
      <c r="C26" s="137"/>
      <c r="D26" s="151"/>
      <c r="E26" s="125" t="s">
        <v>1175</v>
      </c>
    </row>
    <row r="27" spans="1:6" ht="38.25">
      <c r="A27" s="117" t="s">
        <v>1176</v>
      </c>
      <c r="B27" s="133" t="s">
        <v>1177</v>
      </c>
      <c r="C27" s="137"/>
      <c r="D27" s="151"/>
      <c r="E27" s="125" t="s">
        <v>1178</v>
      </c>
    </row>
    <row r="28" spans="1:6" ht="15">
      <c r="A28" s="117" t="s">
        <v>1179</v>
      </c>
      <c r="B28" s="131" t="s">
        <v>1180</v>
      </c>
      <c r="C28" s="137"/>
      <c r="D28" s="151"/>
      <c r="E28" s="125"/>
    </row>
    <row r="29" spans="1:6" ht="90">
      <c r="A29" s="117" t="s">
        <v>1181</v>
      </c>
      <c r="B29" s="133" t="s">
        <v>1182</v>
      </c>
      <c r="C29" s="137"/>
      <c r="D29" s="151"/>
      <c r="E29" s="125" t="s">
        <v>1183</v>
      </c>
    </row>
    <row r="30" spans="1:6" ht="75">
      <c r="A30" s="117" t="s">
        <v>1184</v>
      </c>
      <c r="B30" s="128" t="s">
        <v>1185</v>
      </c>
      <c r="C30" s="137"/>
      <c r="D30" s="151"/>
      <c r="E30" s="125" t="s">
        <v>1186</v>
      </c>
    </row>
    <row r="31" spans="1:6" ht="45">
      <c r="A31" s="117" t="s">
        <v>1187</v>
      </c>
      <c r="B31" s="128" t="s">
        <v>1188</v>
      </c>
      <c r="C31" s="137"/>
      <c r="D31" s="151"/>
      <c r="E31" s="125" t="s">
        <v>1189</v>
      </c>
    </row>
    <row r="32" spans="1:6" ht="30">
      <c r="A32" s="117" t="s">
        <v>1190</v>
      </c>
      <c r="B32" s="128" t="s">
        <v>1191</v>
      </c>
      <c r="C32" s="137"/>
      <c r="D32" s="151"/>
      <c r="E32" s="125" t="s">
        <v>1192</v>
      </c>
    </row>
    <row r="33" spans="1:5" ht="30">
      <c r="A33" s="117" t="s">
        <v>1193</v>
      </c>
      <c r="B33" s="133" t="s">
        <v>1194</v>
      </c>
      <c r="C33" s="253"/>
      <c r="D33" s="254"/>
      <c r="E33" s="125" t="s">
        <v>1195</v>
      </c>
    </row>
    <row r="34" spans="1:5" ht="45">
      <c r="A34" s="117" t="s">
        <v>1196</v>
      </c>
      <c r="B34" s="133" t="s">
        <v>1197</v>
      </c>
      <c r="C34" s="137"/>
      <c r="D34" s="151"/>
      <c r="E34" s="125"/>
    </row>
    <row r="35" spans="1:5" ht="75">
      <c r="A35" s="117" t="s">
        <v>1198</v>
      </c>
      <c r="B35" s="133" t="s">
        <v>1199</v>
      </c>
      <c r="C35" s="137"/>
      <c r="D35" s="151"/>
      <c r="E35" s="125" t="s">
        <v>1200</v>
      </c>
    </row>
    <row r="36" spans="1:5" ht="60">
      <c r="A36" s="117" t="s">
        <v>1201</v>
      </c>
      <c r="B36" s="132" t="s">
        <v>1202</v>
      </c>
      <c r="C36" s="137"/>
      <c r="D36" s="151"/>
      <c r="E36" s="125" t="s">
        <v>1203</v>
      </c>
    </row>
    <row r="37" spans="1:5" ht="45">
      <c r="A37" s="117" t="s">
        <v>1204</v>
      </c>
      <c r="B37" s="130" t="s">
        <v>1205</v>
      </c>
      <c r="C37" s="137"/>
      <c r="D37" s="151"/>
      <c r="E37" s="125" t="s">
        <v>1206</v>
      </c>
    </row>
    <row r="38" spans="1:5" ht="45">
      <c r="A38" s="117" t="s">
        <v>1207</v>
      </c>
      <c r="B38" s="130" t="s">
        <v>1208</v>
      </c>
      <c r="C38" s="137"/>
      <c r="D38" s="151"/>
      <c r="E38" s="125" t="s">
        <v>1209</v>
      </c>
    </row>
    <row r="39" spans="1:5" ht="75">
      <c r="A39" s="117" t="s">
        <v>1210</v>
      </c>
      <c r="B39" s="132" t="s">
        <v>1211</v>
      </c>
      <c r="C39" s="137"/>
      <c r="D39" s="151"/>
      <c r="E39" s="125" t="s">
        <v>1212</v>
      </c>
    </row>
    <row r="40" spans="1:5" ht="30">
      <c r="A40" s="117" t="s">
        <v>1213</v>
      </c>
      <c r="B40" s="130" t="s">
        <v>1214</v>
      </c>
      <c r="C40" s="137"/>
      <c r="D40" s="151"/>
      <c r="E40" s="125" t="s">
        <v>1215</v>
      </c>
    </row>
    <row r="41" spans="1:5" ht="45.75" thickBot="1">
      <c r="A41" s="117" t="s">
        <v>1216</v>
      </c>
      <c r="B41" s="128" t="s">
        <v>1217</v>
      </c>
      <c r="C41" s="137"/>
      <c r="D41" s="151"/>
      <c r="E41" s="125" t="s">
        <v>1218</v>
      </c>
    </row>
    <row r="42" spans="1:5" ht="15" customHeight="1" thickTop="1">
      <c r="A42" s="193" t="s">
        <v>1219</v>
      </c>
      <c r="B42" s="194"/>
      <c r="C42" s="194"/>
      <c r="D42" s="216"/>
      <c r="E42" s="101"/>
    </row>
    <row r="43" spans="1:5" ht="60">
      <c r="A43" s="117" t="s">
        <v>1220</v>
      </c>
      <c r="B43" s="130" t="s">
        <v>1221</v>
      </c>
      <c r="C43" s="137"/>
      <c r="D43" s="151"/>
      <c r="E43" s="125" t="s">
        <v>1222</v>
      </c>
    </row>
    <row r="44" spans="1:5" ht="30">
      <c r="A44" s="117" t="s">
        <v>1223</v>
      </c>
      <c r="B44" s="130" t="s">
        <v>1224</v>
      </c>
      <c r="C44" s="137"/>
      <c r="D44" s="151"/>
      <c r="E44" s="125"/>
    </row>
    <row r="45" spans="1:5" ht="30">
      <c r="A45" s="117" t="s">
        <v>1225</v>
      </c>
      <c r="B45" s="130" t="s">
        <v>1226</v>
      </c>
      <c r="C45" s="137"/>
      <c r="D45" s="151"/>
      <c r="E45" s="125" t="s">
        <v>1222</v>
      </c>
    </row>
    <row r="46" spans="1:5" ht="38.25">
      <c r="A46" s="117" t="s">
        <v>1227</v>
      </c>
      <c r="B46" s="133" t="s">
        <v>1228</v>
      </c>
      <c r="C46" s="137"/>
      <c r="D46" s="151"/>
      <c r="E46" s="125" t="s">
        <v>1229</v>
      </c>
    </row>
    <row r="47" spans="1:5" ht="60.75" thickBot="1">
      <c r="A47" s="117" t="s">
        <v>1230</v>
      </c>
      <c r="B47" s="128" t="s">
        <v>1231</v>
      </c>
      <c r="C47" s="137"/>
      <c r="D47" s="151"/>
      <c r="E47" s="125" t="s">
        <v>1222</v>
      </c>
    </row>
    <row r="48" spans="1:5" ht="15" customHeight="1" thickTop="1">
      <c r="A48" s="193" t="s">
        <v>1232</v>
      </c>
      <c r="B48" s="194"/>
      <c r="C48" s="194"/>
      <c r="D48" s="216"/>
      <c r="E48" s="101"/>
    </row>
    <row r="49" spans="1:5" ht="75">
      <c r="A49" s="117" t="s">
        <v>1233</v>
      </c>
      <c r="B49" s="128" t="s">
        <v>1234</v>
      </c>
      <c r="C49" s="124"/>
      <c r="D49" s="151"/>
      <c r="E49" s="125" t="s">
        <v>1235</v>
      </c>
    </row>
    <row r="50" spans="1:5" ht="60">
      <c r="A50" s="117" t="s">
        <v>1236</v>
      </c>
      <c r="B50" s="133" t="s">
        <v>1237</v>
      </c>
      <c r="C50" s="124"/>
      <c r="D50" s="151"/>
      <c r="E50" s="125" t="s">
        <v>1163</v>
      </c>
    </row>
    <row r="51" spans="1:5" ht="30">
      <c r="A51" s="117" t="s">
        <v>1238</v>
      </c>
      <c r="B51" s="133" t="s">
        <v>1239</v>
      </c>
      <c r="C51" s="124"/>
      <c r="D51" s="151"/>
      <c r="E51" s="125" t="s">
        <v>1240</v>
      </c>
    </row>
    <row r="52" spans="1:5" ht="60">
      <c r="A52" s="117" t="s">
        <v>1241</v>
      </c>
      <c r="B52" s="133" t="s">
        <v>1242</v>
      </c>
      <c r="C52" s="124"/>
      <c r="D52" s="151"/>
      <c r="E52" s="125" t="s">
        <v>1243</v>
      </c>
    </row>
    <row r="53" spans="1:5" ht="13.5" thickBot="1">
      <c r="A53" s="243"/>
      <c r="B53" s="244"/>
      <c r="C53" s="244"/>
      <c r="D53" s="245"/>
      <c r="E53" s="100"/>
    </row>
    <row r="54" spans="1:5" ht="13.5" thickTop="1"/>
  </sheetData>
  <sheetProtection password="C9AF" sheet="1" objects="1" scenarios="1" formatCells="0" formatColumns="0" formatRows="0"/>
  <protectedRanges>
    <protectedRange sqref="A16" name="Range1_1"/>
  </protectedRanges>
  <mergeCells count="26">
    <mergeCell ref="A1:A8"/>
    <mergeCell ref="C1:D1"/>
    <mergeCell ref="C2:D2"/>
    <mergeCell ref="C3:D3"/>
    <mergeCell ref="F3:F5"/>
    <mergeCell ref="C4:D4"/>
    <mergeCell ref="C5:D5"/>
    <mergeCell ref="E6:E7"/>
    <mergeCell ref="F7:F8"/>
    <mergeCell ref="E8:E9"/>
    <mergeCell ref="A9:A12"/>
    <mergeCell ref="C9:D9"/>
    <mergeCell ref="C10:D10"/>
    <mergeCell ref="F10:F12"/>
    <mergeCell ref="C11:D11"/>
    <mergeCell ref="C12:D12"/>
    <mergeCell ref="A48:D48"/>
    <mergeCell ref="A53:D53"/>
    <mergeCell ref="C22:D22"/>
    <mergeCell ref="C13:D13"/>
    <mergeCell ref="A15:D15"/>
    <mergeCell ref="A16:D16"/>
    <mergeCell ref="A17:B17"/>
    <mergeCell ref="A18:D18"/>
    <mergeCell ref="A42:D42"/>
    <mergeCell ref="C33:D33"/>
  </mergeCells>
  <conditionalFormatting sqref="C17 C1:D13">
    <cfRule type="containsText" dxfId="61" priority="5" operator="containsText" text="Please Fill Out Tab A">
      <formula>NOT(ISERROR(SEARCH("Please Fill Out Tab A",C1)))</formula>
    </cfRule>
  </conditionalFormatting>
  <conditionalFormatting sqref="C6:E7">
    <cfRule type="expression" dxfId="60" priority="2">
      <formula>$D$6/$D$8&gt;0.75</formula>
    </cfRule>
  </conditionalFormatting>
  <conditionalFormatting sqref="C8:E8">
    <cfRule type="expression" dxfId="59" priority="4">
      <formula>($D$7+$D$6)&lt;&gt;$D$8</formula>
    </cfRule>
  </conditionalFormatting>
  <conditionalFormatting sqref="D48">
    <cfRule type="expression" dxfId="58" priority="29">
      <formula>AND(OR($C48="No",$C48="N/A"),$D48="")</formula>
    </cfRule>
  </conditionalFormatting>
  <conditionalFormatting sqref="C48">
    <cfRule type="cellIs" dxfId="57" priority="28" operator="equal">
      <formula>""</formula>
    </cfRule>
  </conditionalFormatting>
  <conditionalFormatting sqref="D42">
    <cfRule type="expression" dxfId="56" priority="27">
      <formula>AND(OR($C42="No",$C42="N/A"),$D42="")</formula>
    </cfRule>
  </conditionalFormatting>
  <conditionalFormatting sqref="C42">
    <cfRule type="cellIs" dxfId="55" priority="26" operator="equal">
      <formula>""</formula>
    </cfRule>
  </conditionalFormatting>
  <conditionalFormatting sqref="D48">
    <cfRule type="expression" dxfId="54" priority="25">
      <formula>AND(OR($C48="No",$C48="N/A"),$D48="")</formula>
    </cfRule>
  </conditionalFormatting>
  <conditionalFormatting sqref="C48">
    <cfRule type="cellIs" dxfId="53" priority="24" operator="equal">
      <formula>""</formula>
    </cfRule>
  </conditionalFormatting>
  <conditionalFormatting sqref="C17">
    <cfRule type="containsText" dxfId="52" priority="7" operator="containsText" text="Please Fill Out Tab A">
      <formula>NOT(ISERROR(SEARCH("Please Fill Out Tab A",C17)))</formula>
    </cfRule>
  </conditionalFormatting>
  <conditionalFormatting sqref="C19:C41">
    <cfRule type="containsBlanks" dxfId="51" priority="23">
      <formula>LEN(TRIM(C19))=0</formula>
    </cfRule>
  </conditionalFormatting>
  <conditionalFormatting sqref="D19:D21 D23:D32 D34:D41">
    <cfRule type="expression" dxfId="50" priority="22">
      <formula>AND($C19="N/A",$D19="")</formula>
    </cfRule>
  </conditionalFormatting>
  <conditionalFormatting sqref="C19:C21 C23:C26 C28:C32 C33:C41">
    <cfRule type="containsText" dxfId="49" priority="8" operator="containsText" text="No">
      <formula>NOT(ISERROR(SEARCH("No",C19)))</formula>
    </cfRule>
  </conditionalFormatting>
  <conditionalFormatting sqref="D19:D21 D23:D26 D28:D32 D34:D41">
    <cfRule type="expression" dxfId="48" priority="20">
      <formula>AND($C19="No",$D19="")</formula>
    </cfRule>
  </conditionalFormatting>
  <conditionalFormatting sqref="A28:D28">
    <cfRule type="expression" dxfId="47" priority="13">
      <formula>OR($C$27="No",$C$27="N/A")</formula>
    </cfRule>
  </conditionalFormatting>
  <conditionalFormatting sqref="C43:C47">
    <cfRule type="containsBlanks" dxfId="46" priority="19">
      <formula>LEN(TRIM(C43))=0</formula>
    </cfRule>
  </conditionalFormatting>
  <conditionalFormatting sqref="D43:D47">
    <cfRule type="expression" dxfId="45" priority="18">
      <formula>AND($C43="N/A",$D43="")</formula>
    </cfRule>
  </conditionalFormatting>
  <conditionalFormatting sqref="C43 C45:C47">
    <cfRule type="containsText" dxfId="44" priority="3" operator="containsText" text="No">
      <formula>NOT(ISERROR(SEARCH("No",C43)))</formula>
    </cfRule>
    <cfRule type="expression" dxfId="43" priority="17">
      <formula>AND($C43="No",$D43="")</formula>
    </cfRule>
  </conditionalFormatting>
  <conditionalFormatting sqref="C49:C52">
    <cfRule type="containsBlanks" dxfId="42" priority="16">
      <formula>LEN(TRIM(C49))=0</formula>
    </cfRule>
  </conditionalFormatting>
  <conditionalFormatting sqref="D49:D52">
    <cfRule type="expression" dxfId="41" priority="15">
      <formula>AND($C49="N/A",$D49="")</formula>
    </cfRule>
  </conditionalFormatting>
  <conditionalFormatting sqref="C49:C52">
    <cfRule type="containsText" dxfId="40" priority="6" operator="containsText" text="No">
      <formula>NOT(ISERROR(SEARCH("No",C49)))</formula>
    </cfRule>
  </conditionalFormatting>
  <conditionalFormatting sqref="D49:D52">
    <cfRule type="expression" dxfId="39" priority="21">
      <formula>AND($C49="No",$D49="")</formula>
    </cfRule>
  </conditionalFormatting>
  <conditionalFormatting sqref="A42:E47">
    <cfRule type="expression" dxfId="38" priority="14">
      <formula>LEFT($C$22,1)="H"</formula>
    </cfRule>
  </conditionalFormatting>
  <conditionalFormatting sqref="A48:E52">
    <cfRule type="expression" dxfId="37" priority="12">
      <formula>LEFT($C$22,1)="T"</formula>
    </cfRule>
  </conditionalFormatting>
  <conditionalFormatting sqref="A39:D39">
    <cfRule type="expression" dxfId="36" priority="10">
      <formula>FIND("Com",$C$22,1)&gt;0</formula>
    </cfRule>
  </conditionalFormatting>
  <conditionalFormatting sqref="A34:D34">
    <cfRule type="expression" dxfId="35" priority="11">
      <formula>$C$33="Conceptual"</formula>
    </cfRule>
  </conditionalFormatting>
  <conditionalFormatting sqref="A18:D52">
    <cfRule type="expression" dxfId="34" priority="9">
      <formula>OR(VALUE(LEFT($G$3,3))&lt;&gt;206)</formula>
    </cfRule>
  </conditionalFormatting>
  <conditionalFormatting sqref="C44">
    <cfRule type="containsText" dxfId="33" priority="1" operator="containsText" text="Yes">
      <formula>NOT(ISERROR(SEARCH("Yes",C44)))</formula>
    </cfRule>
  </conditionalFormatting>
  <dataValidations count="2">
    <dataValidation type="list" allowBlank="1" showInputMessage="1" showErrorMessage="1" sqref="C13">
      <formula1>Programs</formula1>
    </dataValidation>
    <dataValidation type="list" allowBlank="1" showInputMessage="1" showErrorMessage="1" sqref="C19:C21 C49:C52 C43:C47 C23:C32 C34:C41">
      <formula1>Response</formula1>
    </dataValidation>
  </dataValidations>
  <printOptions horizontalCentered="1"/>
  <pageMargins left="0.25" right="0.25" top="0.75" bottom="0.75" header="0.3" footer="0.3"/>
  <pageSetup orientation="portrait" useFirstPageNumber="1" r:id="rId1"/>
  <headerFooter alignWithMargins="0">
    <oddHeader>&amp;CHazard Mitigation Assistance (HMA) - Application Review Tool (ART)</oddHeader>
    <oddFooter>&amp;L&amp;F&amp;R&amp;A: &amp;P of &amp;N</oddFoot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'Data Validation Key'!D44:D50</xm:f>
          </x14:formula1>
          <xm:sqref>C22:D22</xm:sqref>
        </x14:dataValidation>
        <x14:dataValidation type="list" allowBlank="1" showInputMessage="1" showErrorMessage="1">
          <x14:formula1>
            <xm:f>'Data Validation Key'!D54:D56</xm:f>
          </x14:formula1>
          <xm:sqref>C33:D33</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9.9978637043366805E-2"/>
  </sheetPr>
  <dimension ref="A1:H36"/>
  <sheetViews>
    <sheetView workbookViewId="0">
      <selection activeCell="A16" sqref="A16:D16"/>
    </sheetView>
  </sheetViews>
  <sheetFormatPr defaultRowHeight="12.75"/>
  <cols>
    <col min="1" max="1" width="5" style="123" customWidth="1"/>
    <col min="2" max="2" width="42.85546875" style="149" customWidth="1"/>
    <col min="3" max="3" width="7.85546875" style="149" customWidth="1"/>
    <col min="4" max="4" width="47.85546875" style="149" customWidth="1"/>
    <col min="5" max="6" width="25.7109375" style="113" customWidth="1"/>
    <col min="7" max="7" width="0" style="113" hidden="1" customWidth="1"/>
    <col min="8" max="8" width="9.140625" style="113"/>
  </cols>
  <sheetData>
    <row r="1" spans="1:7" ht="13.5" thickTop="1">
      <c r="A1" s="177" t="s">
        <v>0</v>
      </c>
      <c r="B1" s="78" t="str">
        <f>'A. General Criteria'!B1</f>
        <v>GRANT NUMBER:</v>
      </c>
      <c r="C1" s="225" t="str">
        <f>IF('A. General Criteria'!C1=0,"Please Fill Out Tab A",'A. General Criteria'!C1)</f>
        <v>Please Fill Out Tab A</v>
      </c>
      <c r="D1" s="226"/>
      <c r="E1" s="95"/>
      <c r="F1" s="88" t="str">
        <f>'A. General Criteria'!F1</f>
        <v>KEY</v>
      </c>
    </row>
    <row r="2" spans="1:7">
      <c r="A2" s="178"/>
      <c r="B2" s="79" t="str">
        <f>'A. General Criteria'!B2</f>
        <v>SUBGRANT NUMBER:</v>
      </c>
      <c r="C2" s="223" t="str">
        <f>IF('A. General Criteria'!C2=0,"Please Fill Out Tab A",'A. General Criteria'!C2)</f>
        <v>Please Fill Out Tab A</v>
      </c>
      <c r="D2" s="224"/>
      <c r="E2" s="96"/>
      <c r="F2" s="89"/>
    </row>
    <row r="3" spans="1:7">
      <c r="A3" s="178"/>
      <c r="B3" s="79" t="str">
        <f>'A. General Criteria'!B3</f>
        <v>SUBGRANT TITLE:</v>
      </c>
      <c r="C3" s="223" t="str">
        <f>IF('A. General Criteria'!C3=0,"Please Fill Out Tab A",'A. General Criteria'!C3)</f>
        <v>Please Fill Out Tab A</v>
      </c>
      <c r="D3" s="224"/>
      <c r="E3" s="93"/>
      <c r="F3" s="173" t="str">
        <f>'A. General Criteria'!F3:F5</f>
        <v>All GREEN fields must be completed during Regional Application Review.</v>
      </c>
      <c r="G3" s="113">
        <f>'A. General Criteria'!C28</f>
        <v>0</v>
      </c>
    </row>
    <row r="4" spans="1:7">
      <c r="A4" s="178"/>
      <c r="B4" s="79" t="str">
        <f>'A. General Criteria'!B4</f>
        <v>SUBGRANTEE NAME:</v>
      </c>
      <c r="C4" s="223" t="str">
        <f>IF('A. General Criteria'!C4=0,"Please Fill Out Tab A",'A. General Criteria'!C4)</f>
        <v>Please Fill Out Tab A</v>
      </c>
      <c r="D4" s="224"/>
      <c r="E4" s="93"/>
      <c r="F4" s="174"/>
    </row>
    <row r="5" spans="1:7">
      <c r="A5" s="178"/>
      <c r="B5" s="79" t="str">
        <f>'A. General Criteria'!B5</f>
        <v>SUBGRANTEE TYPE:</v>
      </c>
      <c r="C5" s="223" t="str">
        <f>IF('A. General Criteria'!C5=0,"Please Fill Out Tab A",'A. General Criteria'!C5)</f>
        <v>Please Fill Out Tab A</v>
      </c>
      <c r="D5" s="224"/>
      <c r="E5" s="94" t="str">
        <f>'A. General Criteria'!E5</f>
        <v>Fed/Non Fed Check</v>
      </c>
      <c r="F5" s="175"/>
    </row>
    <row r="6" spans="1:7">
      <c r="A6" s="178"/>
      <c r="B6" s="79" t="str">
        <f>'A. General Criteria'!B6</f>
        <v>FEDERAL SHARE:</v>
      </c>
      <c r="C6" s="108" t="e">
        <f>'A. General Criteria'!C6:C6</f>
        <v>#DIV/0!</v>
      </c>
      <c r="D6" s="147" t="str">
        <f>IF('A. General Criteria'!D6=0,"Please Fill Out Tab A",'A. General Criteria'!D6)</f>
        <v>Please Fill Out Tab A</v>
      </c>
      <c r="E6" s="176" t="e">
        <f>'A. General Criteria'!E6:E7</f>
        <v>#DIV/0!</v>
      </c>
      <c r="F6" s="90"/>
    </row>
    <row r="7" spans="1:7">
      <c r="A7" s="178"/>
      <c r="B7" s="79" t="str">
        <f>'A. General Criteria'!B7</f>
        <v>NON-FEDERAL SHARE:</v>
      </c>
      <c r="C7" s="108" t="e">
        <f>'A. General Criteria'!C7:C7</f>
        <v>#DIV/0!</v>
      </c>
      <c r="D7" s="147" t="str">
        <f>IF('A. General Criteria'!D7=0,"Please Fill Out Tab A",'A. General Criteria'!D7)</f>
        <v>Please Fill Out Tab A</v>
      </c>
      <c r="E7" s="176"/>
      <c r="F7" s="173" t="str">
        <f>'A. General Criteria'!F7:F8</f>
        <v>All RED fields require additional attention.</v>
      </c>
    </row>
    <row r="8" spans="1:7" ht="13.5" thickBot="1">
      <c r="A8" s="179"/>
      <c r="B8" s="81" t="str">
        <f>'A. General Criteria'!B8</f>
        <v>TOTAL ESTIMATED COST:</v>
      </c>
      <c r="C8" s="109" t="str">
        <f>'A. General Criteria'!C8:C8</f>
        <v>OK</v>
      </c>
      <c r="D8" s="148" t="str">
        <f>IF('A. General Criteria'!D8=0,"Please Fill Out Tab A",'A. General Criteria'!D8)</f>
        <v>Please Fill Out Tab A</v>
      </c>
      <c r="E8" s="176" t="str">
        <f>'A. General Criteria'!E8:E9</f>
        <v>Totals Match</v>
      </c>
      <c r="F8" s="174"/>
    </row>
    <row r="9" spans="1:7" ht="14.25" customHeight="1" thickTop="1">
      <c r="A9" s="177" t="s">
        <v>15</v>
      </c>
      <c r="B9" s="78" t="str">
        <f>'A. General Criteria'!B9</f>
        <v>REGIONAL PROGRAM REVIEWER:</v>
      </c>
      <c r="C9" s="225" t="str">
        <f>IF('A. General Criteria'!C9=0,"Please Fill Out Tab A",'A. General Criteria'!C9)</f>
        <v>Please Fill Out Tab A</v>
      </c>
      <c r="D9" s="226"/>
      <c r="E9" s="176"/>
      <c r="F9" s="91"/>
    </row>
    <row r="10" spans="1:7" ht="14.25" customHeight="1">
      <c r="A10" s="178"/>
      <c r="B10" s="79" t="str">
        <f>'A. General Criteria'!B10</f>
        <v>PROGRAM REVIEW COMPLETION DATE:</v>
      </c>
      <c r="C10" s="227" t="str">
        <f>IF('A. General Criteria'!C10=0,"Please Fill Out Tab A",'A. General Criteria'!C10)</f>
        <v>Please Fill Out Tab A</v>
      </c>
      <c r="D10" s="228"/>
      <c r="E10" s="37"/>
      <c r="F10" s="173" t="str">
        <f>'A. General Criteria'!F10:F12</f>
        <v>All Gray Fields are not-applicable, given provided information.</v>
      </c>
    </row>
    <row r="11" spans="1:7" ht="14.25" customHeight="1">
      <c r="A11" s="178"/>
      <c r="B11" s="79" t="str">
        <f>'A. General Criteria'!B11</f>
        <v>REGIONAL PLANNER REVIEWER:</v>
      </c>
      <c r="C11" s="223" t="str">
        <f>IF('A. General Criteria'!C11=0,"Please Fill Out Tab A",'A. General Criteria'!C11)</f>
        <v>N/A</v>
      </c>
      <c r="D11" s="224"/>
      <c r="E11" s="37"/>
      <c r="F11" s="174"/>
    </row>
    <row r="12" spans="1:7" ht="14.25" customHeight="1" thickBot="1">
      <c r="A12" s="186"/>
      <c r="B12" s="83" t="str">
        <f>'A. General Criteria'!B12</f>
        <v>PLANNER REVIEW COMPLETION DATE:</v>
      </c>
      <c r="C12" s="235" t="str">
        <f>IF('A. General Criteria'!C12=0,"Please Fill Out Tab A",'A. General Criteria'!C12)</f>
        <v>N/A</v>
      </c>
      <c r="D12" s="236"/>
      <c r="E12" s="37"/>
      <c r="F12" s="231"/>
    </row>
    <row r="13" spans="1:7" ht="13.5" thickTop="1">
      <c r="A13" s="171"/>
      <c r="B13" s="84" t="str">
        <f>'A. General Criteria'!B13</f>
        <v>APPLICATION FOR HMA PROGRAM:</v>
      </c>
      <c r="C13" s="233" t="str">
        <f>IF('A. General Criteria'!C13=0,"Please Fill Out Tab A",'A. General Criteria'!C13)</f>
        <v>HMGP</v>
      </c>
      <c r="D13" s="234"/>
      <c r="E13" s="37"/>
      <c r="F13" s="35"/>
    </row>
    <row r="14" spans="1:7">
      <c r="A14" s="38"/>
      <c r="B14" s="39"/>
      <c r="C14" s="40"/>
      <c r="D14" s="143"/>
      <c r="E14" s="85"/>
      <c r="F14" s="86"/>
    </row>
    <row r="15" spans="1:7" ht="13.5" customHeight="1">
      <c r="A15" s="189" t="str">
        <f>'A. General Criteria'!A20:D20</f>
        <v>GENERAL COMMENTS</v>
      </c>
      <c r="B15" s="190"/>
      <c r="C15" s="190"/>
      <c r="D15" s="191"/>
      <c r="E15" s="32"/>
      <c r="F15" s="42"/>
    </row>
    <row r="16" spans="1:7" ht="45" customHeight="1" thickBot="1">
      <c r="A16" s="240"/>
      <c r="B16" s="267"/>
      <c r="C16" s="267"/>
      <c r="D16" s="232"/>
      <c r="E16" s="33"/>
      <c r="F16" s="35"/>
    </row>
    <row r="17" spans="1:6" ht="39" customHeight="1" thickTop="1">
      <c r="A17" s="193" t="str">
        <f>'A. General Criteria'!A22:B22</f>
        <v>Application Review Checklist</v>
      </c>
      <c r="B17" s="194"/>
      <c r="C17" s="54" t="str">
        <f>C13</f>
        <v>HMGP</v>
      </c>
      <c r="D17" s="170" t="str">
        <f>'A. General Criteria'!D22</f>
        <v>COMMENTS and NOTES 
(will be viewed by National Evaluation panelists)</v>
      </c>
      <c r="E17" s="104" t="str">
        <f>'A. General Criteria'!E22</f>
        <v>Links/Examples</v>
      </c>
      <c r="F17" s="45"/>
    </row>
    <row r="18" spans="1:6" ht="13.5">
      <c r="A18" s="189" t="s">
        <v>1244</v>
      </c>
      <c r="B18" s="190"/>
      <c r="C18" s="190"/>
      <c r="D18" s="191"/>
      <c r="E18" s="87"/>
      <c r="F18" s="33"/>
    </row>
    <row r="19" spans="1:6" ht="75">
      <c r="A19" s="134" t="s">
        <v>1245</v>
      </c>
      <c r="B19" s="120" t="s">
        <v>1246</v>
      </c>
      <c r="C19" s="126"/>
      <c r="D19" s="152"/>
      <c r="E19" s="129" t="s">
        <v>1045</v>
      </c>
    </row>
    <row r="20" spans="1:6" ht="45">
      <c r="A20" s="134" t="s">
        <v>1247</v>
      </c>
      <c r="B20" s="120" t="s">
        <v>1248</v>
      </c>
      <c r="C20" s="126"/>
      <c r="D20" s="152"/>
      <c r="E20" s="129" t="s">
        <v>1045</v>
      </c>
    </row>
    <row r="21" spans="1:6" ht="30">
      <c r="A21" s="134" t="s">
        <v>1249</v>
      </c>
      <c r="B21" s="120" t="s">
        <v>1250</v>
      </c>
      <c r="C21" s="126"/>
      <c r="D21" s="152"/>
      <c r="E21" s="125" t="s">
        <v>1251</v>
      </c>
    </row>
    <row r="22" spans="1:6" ht="30">
      <c r="A22" s="134" t="s">
        <v>1252</v>
      </c>
      <c r="B22" s="120" t="s">
        <v>1082</v>
      </c>
      <c r="C22" s="126"/>
      <c r="D22" s="152"/>
      <c r="E22" s="125" t="s">
        <v>1253</v>
      </c>
    </row>
    <row r="23" spans="1:6" ht="30">
      <c r="A23" s="134" t="s">
        <v>1254</v>
      </c>
      <c r="B23" s="120" t="s">
        <v>1255</v>
      </c>
      <c r="C23" s="126"/>
      <c r="D23" s="152"/>
      <c r="E23" s="125" t="s">
        <v>1253</v>
      </c>
    </row>
    <row r="24" spans="1:6" ht="25.5">
      <c r="A24" s="134" t="s">
        <v>1256</v>
      </c>
      <c r="B24" s="120" t="s">
        <v>1257</v>
      </c>
      <c r="C24" s="126"/>
      <c r="D24" s="152"/>
      <c r="E24" s="125" t="s">
        <v>1258</v>
      </c>
    </row>
    <row r="25" spans="1:6" ht="30">
      <c r="A25" s="134" t="s">
        <v>1259</v>
      </c>
      <c r="B25" s="120" t="s">
        <v>1260</v>
      </c>
      <c r="C25" s="126"/>
      <c r="D25" s="152"/>
      <c r="E25" s="125" t="s">
        <v>1258</v>
      </c>
    </row>
    <row r="26" spans="1:6" ht="30">
      <c r="A26" s="134" t="s">
        <v>1261</v>
      </c>
      <c r="B26" s="120" t="s">
        <v>1088</v>
      </c>
      <c r="C26" s="126"/>
      <c r="D26" s="152"/>
      <c r="E26" s="125" t="s">
        <v>1258</v>
      </c>
    </row>
    <row r="27" spans="1:6" ht="30">
      <c r="A27" s="134" t="s">
        <v>1262</v>
      </c>
      <c r="B27" s="120" t="s">
        <v>1263</v>
      </c>
      <c r="C27" s="126"/>
      <c r="D27" s="152"/>
      <c r="E27" s="129" t="s">
        <v>1045</v>
      </c>
    </row>
    <row r="28" spans="1:6" ht="60">
      <c r="A28" s="134" t="s">
        <v>1264</v>
      </c>
      <c r="B28" s="120" t="s">
        <v>1265</v>
      </c>
      <c r="C28" s="126"/>
      <c r="D28" s="152"/>
      <c r="E28" s="125" t="s">
        <v>1125</v>
      </c>
    </row>
    <row r="29" spans="1:6" ht="45">
      <c r="A29" s="134" t="s">
        <v>1266</v>
      </c>
      <c r="B29" s="120" t="s">
        <v>1267</v>
      </c>
      <c r="C29" s="126"/>
      <c r="D29" s="152"/>
      <c r="E29" s="129" t="s">
        <v>1045</v>
      </c>
    </row>
    <row r="30" spans="1:6" ht="75">
      <c r="A30" s="134" t="s">
        <v>1268</v>
      </c>
      <c r="B30" s="120" t="s">
        <v>1269</v>
      </c>
      <c r="C30" s="126"/>
      <c r="D30" s="152"/>
      <c r="E30" s="125"/>
    </row>
    <row r="31" spans="1:6" ht="45">
      <c r="A31" s="134" t="s">
        <v>1270</v>
      </c>
      <c r="B31" s="120" t="s">
        <v>1271</v>
      </c>
      <c r="C31" s="126"/>
      <c r="D31" s="152"/>
      <c r="E31" s="129" t="s">
        <v>1045</v>
      </c>
    </row>
    <row r="32" spans="1:6" ht="30">
      <c r="A32" s="134" t="s">
        <v>1272</v>
      </c>
      <c r="B32" s="120" t="s">
        <v>1273</v>
      </c>
      <c r="C32" s="126"/>
      <c r="D32" s="152"/>
      <c r="E32" s="125"/>
    </row>
    <row r="33" spans="1:5" ht="90">
      <c r="A33" s="134" t="s">
        <v>1274</v>
      </c>
      <c r="B33" s="120" t="s">
        <v>1275</v>
      </c>
      <c r="C33" s="126"/>
      <c r="D33" s="152"/>
      <c r="E33" s="125"/>
    </row>
    <row r="34" spans="1:5" ht="45">
      <c r="A34" s="134" t="s">
        <v>1276</v>
      </c>
      <c r="B34" s="120" t="s">
        <v>1121</v>
      </c>
      <c r="C34" s="126"/>
      <c r="D34" s="152"/>
      <c r="E34" s="129" t="s">
        <v>1277</v>
      </c>
    </row>
    <row r="35" spans="1:5" ht="13.5" thickBot="1">
      <c r="A35" s="243"/>
      <c r="B35" s="244"/>
      <c r="C35" s="244"/>
      <c r="D35" s="245"/>
      <c r="E35" s="100"/>
    </row>
    <row r="36" spans="1:5" ht="13.5" thickTop="1"/>
  </sheetData>
  <sheetProtection password="C9AF" sheet="1" objects="1" scenarios="1" formatCells="0" formatColumns="0" formatRows="0"/>
  <protectedRanges>
    <protectedRange sqref="A16" name="Range1_1"/>
  </protectedRanges>
  <mergeCells count="22">
    <mergeCell ref="A1:A8"/>
    <mergeCell ref="C1:D1"/>
    <mergeCell ref="C2:D2"/>
    <mergeCell ref="C3:D3"/>
    <mergeCell ref="F3:F5"/>
    <mergeCell ref="C4:D4"/>
    <mergeCell ref="C5:D5"/>
    <mergeCell ref="E6:E7"/>
    <mergeCell ref="F7:F8"/>
    <mergeCell ref="E8:E9"/>
    <mergeCell ref="A35:D35"/>
    <mergeCell ref="A9:A12"/>
    <mergeCell ref="C9:D9"/>
    <mergeCell ref="C10:D10"/>
    <mergeCell ref="F10:F12"/>
    <mergeCell ref="C11:D11"/>
    <mergeCell ref="C12:D12"/>
    <mergeCell ref="C13:D13"/>
    <mergeCell ref="A15:D15"/>
    <mergeCell ref="A16:D16"/>
    <mergeCell ref="A17:B17"/>
    <mergeCell ref="A18:D18"/>
  </mergeCells>
  <conditionalFormatting sqref="C17 C1:D13">
    <cfRule type="containsText" dxfId="32" priority="3" operator="containsText" text="Please Fill Out Tab A">
      <formula>NOT(ISERROR(SEARCH("Please Fill Out Tab A",C1)))</formula>
    </cfRule>
  </conditionalFormatting>
  <conditionalFormatting sqref="C6:E7">
    <cfRule type="expression" dxfId="31" priority="5">
      <formula>$D$6/$D$8&gt;0.75</formula>
    </cfRule>
  </conditionalFormatting>
  <conditionalFormatting sqref="C8:E8">
    <cfRule type="expression" dxfId="30" priority="1">
      <formula>($D$7+$D$6)&lt;&gt;$D$8</formula>
    </cfRule>
  </conditionalFormatting>
  <conditionalFormatting sqref="C17">
    <cfRule type="containsText" dxfId="29" priority="2" operator="containsText" text="Please Fill Out Tab A">
      <formula>NOT(ISERROR(SEARCH("Please Fill Out Tab A",C17)))</formula>
    </cfRule>
  </conditionalFormatting>
  <conditionalFormatting sqref="C19:C34">
    <cfRule type="containsText" dxfId="28" priority="4" operator="containsText" text="No">
      <formula>NOT(ISERROR(SEARCH("No",C19)))</formula>
    </cfRule>
    <cfRule type="containsBlanks" dxfId="27" priority="8">
      <formula>LEN(TRIM(C19))=0</formula>
    </cfRule>
  </conditionalFormatting>
  <conditionalFormatting sqref="D19:D34">
    <cfRule type="expression" dxfId="26" priority="9">
      <formula>AND($C19="No",$D19="")</formula>
    </cfRule>
    <cfRule type="expression" dxfId="25" priority="7">
      <formula>AND($C19="N/A",$D19="")</formula>
    </cfRule>
  </conditionalFormatting>
  <conditionalFormatting sqref="A18:D34">
    <cfRule type="expression" dxfId="24" priority="6">
      <formula>OR(VALUE(LEFT($G$3,5))&lt;205.3,VALUE(LEFT($G$3,5))&gt;205.6)</formula>
    </cfRule>
  </conditionalFormatting>
  <dataValidations count="2">
    <dataValidation type="list" allowBlank="1" showInputMessage="1" showErrorMessage="1" sqref="C13">
      <formula1>Programs</formula1>
    </dataValidation>
    <dataValidation type="list" allowBlank="1" showInputMessage="1" showErrorMessage="1" sqref="C19:C34">
      <formula1>Response</formula1>
    </dataValidation>
  </dataValidations>
  <printOptions horizontalCentered="1"/>
  <pageMargins left="0.25" right="0.25" top="0.75" bottom="0.75" header="0.3" footer="0.3"/>
  <pageSetup orientation="portrait" useFirstPageNumber="1" r:id="rId1"/>
  <headerFooter alignWithMargins="0">
    <oddHeader>&amp;CHazard Mitigation Assistance (HMA) - Application Review Tool (ART)</oddHeader>
    <oddFooter>&amp;L&amp;F&amp;R&amp;A: &amp;P of &amp;N</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9.9978637043366805E-2"/>
  </sheetPr>
  <dimension ref="A1:H41"/>
  <sheetViews>
    <sheetView workbookViewId="0">
      <selection activeCell="A16" sqref="A16:D16"/>
    </sheetView>
  </sheetViews>
  <sheetFormatPr defaultRowHeight="12.75"/>
  <cols>
    <col min="1" max="1" width="5" style="123" customWidth="1"/>
    <col min="2" max="2" width="42.85546875" style="149" customWidth="1"/>
    <col min="3" max="3" width="7.85546875" style="123" customWidth="1"/>
    <col min="4" max="4" width="47.85546875" style="149" customWidth="1"/>
    <col min="5" max="6" width="25.7109375" style="113" customWidth="1"/>
    <col min="7" max="7" width="0" style="113" hidden="1" customWidth="1"/>
    <col min="8" max="8" width="9.140625" style="113"/>
  </cols>
  <sheetData>
    <row r="1" spans="1:7" ht="13.5" thickTop="1">
      <c r="A1" s="177" t="s">
        <v>0</v>
      </c>
      <c r="B1" s="102" t="str">
        <f>'A. General Criteria'!B1</f>
        <v>GRANT NUMBER:</v>
      </c>
      <c r="C1" s="255" t="str">
        <f>IF('A. General Criteria'!C1=0,"Please Fill Out Tab A",'A. General Criteria'!C1)</f>
        <v>Please Fill Out Tab A</v>
      </c>
      <c r="D1" s="256"/>
      <c r="E1" s="95"/>
      <c r="F1" s="88" t="str">
        <f>'A. General Criteria'!F1</f>
        <v>KEY</v>
      </c>
    </row>
    <row r="2" spans="1:7">
      <c r="A2" s="178"/>
      <c r="B2" s="103" t="str">
        <f>'A. General Criteria'!B2</f>
        <v>SUBGRANT NUMBER:</v>
      </c>
      <c r="C2" s="257" t="str">
        <f>IF('A. General Criteria'!C2=0,"Please Fill Out Tab A",'A. General Criteria'!C2)</f>
        <v>Please Fill Out Tab A</v>
      </c>
      <c r="D2" s="258"/>
      <c r="E2" s="96"/>
      <c r="F2" s="89"/>
    </row>
    <row r="3" spans="1:7">
      <c r="A3" s="178"/>
      <c r="B3" s="79" t="str">
        <f>'A. General Criteria'!B3</f>
        <v>SUBGRANT TITLE:</v>
      </c>
      <c r="C3" s="223" t="str">
        <f>IF('A. General Criteria'!C3=0,"Please Fill Out Tab A",'A. General Criteria'!C3)</f>
        <v>Please Fill Out Tab A</v>
      </c>
      <c r="D3" s="224"/>
      <c r="E3" s="93"/>
      <c r="F3" s="173" t="str">
        <f>'A. General Criteria'!F3:F5</f>
        <v>All GREEN fields must be completed during Regional Application Review.</v>
      </c>
      <c r="G3" s="113">
        <f>'A. General Criteria'!C28</f>
        <v>0</v>
      </c>
    </row>
    <row r="4" spans="1:7">
      <c r="A4" s="178"/>
      <c r="B4" s="79" t="str">
        <f>'A. General Criteria'!B4</f>
        <v>SUBGRANTEE NAME:</v>
      </c>
      <c r="C4" s="223" t="str">
        <f>IF('A. General Criteria'!C4=0,"Please Fill Out Tab A",'A. General Criteria'!C4)</f>
        <v>Please Fill Out Tab A</v>
      </c>
      <c r="D4" s="224"/>
      <c r="E4" s="93"/>
      <c r="F4" s="174"/>
    </row>
    <row r="5" spans="1:7">
      <c r="A5" s="178"/>
      <c r="B5" s="79" t="str">
        <f>'A. General Criteria'!B5</f>
        <v>SUBGRANTEE TYPE:</v>
      </c>
      <c r="C5" s="223" t="str">
        <f>IF('A. General Criteria'!C5=0,"Please Fill Out Tab A",'A. General Criteria'!C5)</f>
        <v>Please Fill Out Tab A</v>
      </c>
      <c r="D5" s="224"/>
      <c r="E5" s="94" t="str">
        <f>'A. General Criteria'!E5</f>
        <v>Fed/Non Fed Check</v>
      </c>
      <c r="F5" s="175"/>
    </row>
    <row r="6" spans="1:7">
      <c r="A6" s="178"/>
      <c r="B6" s="79" t="str">
        <f>'A. General Criteria'!B6</f>
        <v>FEDERAL SHARE:</v>
      </c>
      <c r="C6" s="108" t="e">
        <f>'A. General Criteria'!C6:C6</f>
        <v>#DIV/0!</v>
      </c>
      <c r="D6" s="147" t="str">
        <f>IF('A. General Criteria'!D6=0,"Please Fill Out Tab A",'A. General Criteria'!D6)</f>
        <v>Please Fill Out Tab A</v>
      </c>
      <c r="E6" s="176" t="e">
        <f>'A. General Criteria'!E6:E7</f>
        <v>#DIV/0!</v>
      </c>
      <c r="F6" s="90"/>
    </row>
    <row r="7" spans="1:7">
      <c r="A7" s="178"/>
      <c r="B7" s="79" t="str">
        <f>'A. General Criteria'!B7</f>
        <v>NON-FEDERAL SHARE:</v>
      </c>
      <c r="C7" s="108" t="e">
        <f>'A. General Criteria'!C7:C7</f>
        <v>#DIV/0!</v>
      </c>
      <c r="D7" s="147" t="str">
        <f>IF('A. General Criteria'!D7=0,"Please Fill Out Tab A",'A. General Criteria'!D7)</f>
        <v>Please Fill Out Tab A</v>
      </c>
      <c r="E7" s="176"/>
      <c r="F7" s="173" t="str">
        <f>'A. General Criteria'!F7:F8</f>
        <v>All RED fields require additional attention.</v>
      </c>
    </row>
    <row r="8" spans="1:7" ht="13.5" thickBot="1">
      <c r="A8" s="179"/>
      <c r="B8" s="81" t="str">
        <f>'A. General Criteria'!B8</f>
        <v>TOTAL ESTIMATED COST:</v>
      </c>
      <c r="C8" s="109" t="str">
        <f>'A. General Criteria'!C8:C8</f>
        <v>OK</v>
      </c>
      <c r="D8" s="148" t="str">
        <f>IF('A. General Criteria'!D8=0,"Please Fill Out Tab A",'A. General Criteria'!D8)</f>
        <v>Please Fill Out Tab A</v>
      </c>
      <c r="E8" s="176" t="str">
        <f>'A. General Criteria'!E8:E9</f>
        <v>Totals Match</v>
      </c>
      <c r="F8" s="174"/>
    </row>
    <row r="9" spans="1:7" ht="14.25" customHeight="1" thickTop="1">
      <c r="A9" s="177" t="s">
        <v>15</v>
      </c>
      <c r="B9" s="78" t="str">
        <f>'A. General Criteria'!B9</f>
        <v>REGIONAL PROGRAM REVIEWER:</v>
      </c>
      <c r="C9" s="225" t="str">
        <f>IF('A. General Criteria'!C9=0,"Please Fill Out Tab A",'A. General Criteria'!C9)</f>
        <v>Please Fill Out Tab A</v>
      </c>
      <c r="D9" s="226"/>
      <c r="E9" s="176"/>
      <c r="F9" s="91"/>
    </row>
    <row r="10" spans="1:7" ht="14.25" customHeight="1">
      <c r="A10" s="178"/>
      <c r="B10" s="79" t="str">
        <f>'A. General Criteria'!B10</f>
        <v>PROGRAM REVIEW COMPLETION DATE:</v>
      </c>
      <c r="C10" s="227" t="str">
        <f>IF('A. General Criteria'!C10=0,"Please Fill Out Tab A",'A. General Criteria'!C10)</f>
        <v>Please Fill Out Tab A</v>
      </c>
      <c r="D10" s="228"/>
      <c r="E10" s="37"/>
      <c r="F10" s="173" t="str">
        <f>'A. General Criteria'!F10:F12</f>
        <v>All Gray Fields are not-applicable, given provided information.</v>
      </c>
    </row>
    <row r="11" spans="1:7" ht="14.25" customHeight="1">
      <c r="A11" s="178"/>
      <c r="B11" s="79" t="str">
        <f>'A. General Criteria'!B11</f>
        <v>REGIONAL PLANNER REVIEWER:</v>
      </c>
      <c r="C11" s="223" t="str">
        <f>IF('A. General Criteria'!C11=0,"Please Fill Out Tab A",'A. General Criteria'!C11)</f>
        <v>N/A</v>
      </c>
      <c r="D11" s="224"/>
      <c r="E11" s="37"/>
      <c r="F11" s="174"/>
    </row>
    <row r="12" spans="1:7" ht="14.25" customHeight="1" thickBot="1">
      <c r="A12" s="186"/>
      <c r="B12" s="83" t="str">
        <f>'A. General Criteria'!B12</f>
        <v>PLANNER REVIEW COMPLETION DATE:</v>
      </c>
      <c r="C12" s="235" t="str">
        <f>IF('A. General Criteria'!C12=0,"Please Fill Out Tab A",'A. General Criteria'!C12)</f>
        <v>N/A</v>
      </c>
      <c r="D12" s="236"/>
      <c r="E12" s="37"/>
      <c r="F12" s="231"/>
    </row>
    <row r="13" spans="1:7" ht="13.5" thickTop="1">
      <c r="A13" s="171"/>
      <c r="B13" s="84" t="str">
        <f>'A. General Criteria'!B13</f>
        <v>APPLICATION FOR HMA PROGRAM:</v>
      </c>
      <c r="C13" s="233" t="str">
        <f>IF('A. General Criteria'!C13=0,"Please Fill Out Tab A",'A. General Criteria'!C13)</f>
        <v>HMGP</v>
      </c>
      <c r="D13" s="234"/>
      <c r="E13" s="37"/>
      <c r="F13" s="35"/>
    </row>
    <row r="14" spans="1:7">
      <c r="A14" s="38"/>
      <c r="B14" s="39"/>
      <c r="C14" s="40"/>
      <c r="D14" s="143"/>
      <c r="E14" s="85"/>
      <c r="F14" s="86"/>
    </row>
    <row r="15" spans="1:7" ht="13.5" customHeight="1">
      <c r="A15" s="189" t="str">
        <f>'A. General Criteria'!A20:D20</f>
        <v>GENERAL COMMENTS</v>
      </c>
      <c r="B15" s="190"/>
      <c r="C15" s="190"/>
      <c r="D15" s="191"/>
      <c r="E15" s="32"/>
      <c r="F15" s="42"/>
    </row>
    <row r="16" spans="1:7" ht="45" customHeight="1" thickBot="1">
      <c r="A16" s="240"/>
      <c r="B16" s="267"/>
      <c r="C16" s="267"/>
      <c r="D16" s="232"/>
      <c r="E16" s="33"/>
      <c r="F16" s="35"/>
    </row>
    <row r="17" spans="1:6" ht="39" customHeight="1" thickTop="1">
      <c r="A17" s="193" t="str">
        <f>'A. General Criteria'!A22:B22</f>
        <v>Application Review Checklist</v>
      </c>
      <c r="B17" s="194"/>
      <c r="C17" s="54" t="str">
        <f>C13</f>
        <v>HMGP</v>
      </c>
      <c r="D17" s="170" t="str">
        <f>'A. General Criteria'!D22</f>
        <v>COMMENTS and NOTES 
(will be viewed by National Evaluation panelists)</v>
      </c>
      <c r="E17" s="104" t="str">
        <f>'A. General Criteria'!E22</f>
        <v>Links/Examples</v>
      </c>
      <c r="F17" s="45"/>
    </row>
    <row r="18" spans="1:6" ht="13.5">
      <c r="A18" s="189" t="s">
        <v>1278</v>
      </c>
      <c r="B18" s="190"/>
      <c r="C18" s="190"/>
      <c r="D18" s="191"/>
      <c r="E18" s="87"/>
      <c r="F18" s="33"/>
    </row>
    <row r="19" spans="1:6" ht="45">
      <c r="A19" s="135" t="s">
        <v>1279</v>
      </c>
      <c r="B19" s="128" t="s">
        <v>1280</v>
      </c>
      <c r="C19" s="124"/>
      <c r="D19" s="151"/>
      <c r="E19" s="125" t="s">
        <v>1281</v>
      </c>
    </row>
    <row r="20" spans="1:6" ht="60">
      <c r="A20" s="135" t="s">
        <v>1282</v>
      </c>
      <c r="B20" s="128" t="s">
        <v>1283</v>
      </c>
      <c r="C20" s="124"/>
      <c r="D20" s="151"/>
      <c r="E20" s="125" t="s">
        <v>1284</v>
      </c>
    </row>
    <row r="21" spans="1:6" ht="60">
      <c r="A21" s="135" t="s">
        <v>1285</v>
      </c>
      <c r="B21" s="128" t="s">
        <v>1286</v>
      </c>
      <c r="C21" s="124"/>
      <c r="D21" s="151"/>
      <c r="E21" s="129" t="s">
        <v>1045</v>
      </c>
    </row>
    <row r="22" spans="1:6" ht="30">
      <c r="A22" s="135" t="s">
        <v>1287</v>
      </c>
      <c r="B22" s="120" t="s">
        <v>1288</v>
      </c>
      <c r="C22" s="124"/>
      <c r="D22" s="151"/>
      <c r="E22" s="125" t="s">
        <v>960</v>
      </c>
    </row>
    <row r="23" spans="1:6" ht="45">
      <c r="A23" s="135" t="s">
        <v>1289</v>
      </c>
      <c r="B23" s="128" t="s">
        <v>1290</v>
      </c>
      <c r="C23" s="124"/>
      <c r="D23" s="151"/>
      <c r="E23" s="125" t="s">
        <v>960</v>
      </c>
    </row>
    <row r="24" spans="1:6" ht="45">
      <c r="A24" s="135" t="s">
        <v>1291</v>
      </c>
      <c r="B24" s="128" t="s">
        <v>1292</v>
      </c>
      <c r="C24" s="124"/>
      <c r="D24" s="151"/>
      <c r="E24" s="125" t="s">
        <v>1293</v>
      </c>
    </row>
    <row r="25" spans="1:6" ht="45">
      <c r="A25" s="135" t="s">
        <v>1294</v>
      </c>
      <c r="B25" s="136" t="s">
        <v>1295</v>
      </c>
      <c r="C25" s="139"/>
      <c r="D25" s="155"/>
      <c r="E25" s="125" t="s">
        <v>1296</v>
      </c>
    </row>
    <row r="26" spans="1:6" ht="60">
      <c r="A26" s="135" t="s">
        <v>1297</v>
      </c>
      <c r="B26" s="120" t="s">
        <v>1298</v>
      </c>
      <c r="C26" s="124"/>
      <c r="D26" s="151"/>
      <c r="E26" s="125" t="s">
        <v>1299</v>
      </c>
    </row>
    <row r="27" spans="1:6" ht="60">
      <c r="A27" s="135" t="s">
        <v>1300</v>
      </c>
      <c r="B27" s="120" t="s">
        <v>1301</v>
      </c>
      <c r="C27" s="124"/>
      <c r="D27" s="151"/>
      <c r="E27" s="125" t="s">
        <v>1302</v>
      </c>
    </row>
    <row r="28" spans="1:6" ht="45">
      <c r="A28" s="135" t="s">
        <v>1303</v>
      </c>
      <c r="B28" s="128" t="s">
        <v>1304</v>
      </c>
      <c r="C28" s="124"/>
      <c r="D28" s="151"/>
      <c r="E28" s="125" t="s">
        <v>1302</v>
      </c>
    </row>
    <row r="29" spans="1:6" ht="45">
      <c r="A29" s="135" t="s">
        <v>1305</v>
      </c>
      <c r="B29" s="120" t="s">
        <v>1306</v>
      </c>
      <c r="C29" s="124"/>
      <c r="D29" s="151"/>
      <c r="E29" s="125" t="s">
        <v>1307</v>
      </c>
    </row>
    <row r="30" spans="1:6" ht="45">
      <c r="A30" s="135" t="s">
        <v>1308</v>
      </c>
      <c r="B30" s="120" t="s">
        <v>1309</v>
      </c>
      <c r="C30" s="124"/>
      <c r="D30" s="151"/>
      <c r="E30" s="125" t="s">
        <v>1307</v>
      </c>
    </row>
    <row r="31" spans="1:6" ht="45">
      <c r="A31" s="135" t="s">
        <v>1310</v>
      </c>
      <c r="B31" s="120" t="s">
        <v>1311</v>
      </c>
      <c r="C31" s="124"/>
      <c r="D31" s="151"/>
      <c r="E31" s="125" t="s">
        <v>1307</v>
      </c>
    </row>
    <row r="32" spans="1:6" ht="60">
      <c r="A32" s="135" t="s">
        <v>1312</v>
      </c>
      <c r="B32" s="128" t="s">
        <v>1313</v>
      </c>
      <c r="C32" s="124"/>
      <c r="D32" s="151"/>
      <c r="E32" s="125" t="s">
        <v>1284</v>
      </c>
    </row>
    <row r="33" spans="1:5" ht="45">
      <c r="A33" s="135" t="s">
        <v>1314</v>
      </c>
      <c r="B33" s="128" t="s">
        <v>1315</v>
      </c>
      <c r="C33" s="124"/>
      <c r="D33" s="151"/>
      <c r="E33" s="125"/>
    </row>
    <row r="34" spans="1:5" ht="75">
      <c r="A34" s="135" t="s">
        <v>1316</v>
      </c>
      <c r="B34" s="128" t="s">
        <v>1317</v>
      </c>
      <c r="C34" s="124"/>
      <c r="D34" s="151"/>
      <c r="E34" s="125" t="s">
        <v>1284</v>
      </c>
    </row>
    <row r="35" spans="1:5" ht="45">
      <c r="A35" s="135" t="s">
        <v>1318</v>
      </c>
      <c r="B35" s="128" t="s">
        <v>1319</v>
      </c>
      <c r="C35" s="137"/>
      <c r="D35" s="151"/>
      <c r="E35" s="125" t="s">
        <v>1307</v>
      </c>
    </row>
    <row r="36" spans="1:5" ht="30">
      <c r="A36" s="135" t="s">
        <v>1320</v>
      </c>
      <c r="B36" s="128" t="s">
        <v>1321</v>
      </c>
      <c r="C36" s="137"/>
      <c r="D36" s="151"/>
      <c r="E36" s="125"/>
    </row>
    <row r="37" spans="1:5" ht="45">
      <c r="A37" s="135" t="s">
        <v>1322</v>
      </c>
      <c r="B37" s="128" t="s">
        <v>1323</v>
      </c>
      <c r="C37" s="137"/>
      <c r="D37" s="151"/>
      <c r="E37" s="125"/>
    </row>
    <row r="38" spans="1:5" ht="45">
      <c r="A38" s="135" t="s">
        <v>1324</v>
      </c>
      <c r="B38" s="128" t="s">
        <v>1325</v>
      </c>
      <c r="C38" s="137"/>
      <c r="D38" s="151"/>
      <c r="E38" s="125" t="s">
        <v>1302</v>
      </c>
    </row>
    <row r="39" spans="1:5" ht="30">
      <c r="A39" s="135" t="s">
        <v>1326</v>
      </c>
      <c r="B39" s="120" t="s">
        <v>1327</v>
      </c>
      <c r="C39" s="137"/>
      <c r="D39" s="151"/>
      <c r="E39" s="129" t="s">
        <v>1328</v>
      </c>
    </row>
    <row r="40" spans="1:5" ht="13.5" thickBot="1">
      <c r="A40" s="243"/>
      <c r="B40" s="244"/>
      <c r="C40" s="244"/>
      <c r="D40" s="245"/>
      <c r="E40" s="100"/>
    </row>
    <row r="41" spans="1:5" ht="13.5" thickTop="1"/>
  </sheetData>
  <sheetProtection password="C9AF" sheet="1" objects="1" scenarios="1" formatCells="0" formatColumns="0" formatRows="0"/>
  <protectedRanges>
    <protectedRange sqref="A16" name="Range1_1"/>
  </protectedRanges>
  <mergeCells count="22">
    <mergeCell ref="A1:A8"/>
    <mergeCell ref="C1:D1"/>
    <mergeCell ref="C2:D2"/>
    <mergeCell ref="C3:D3"/>
    <mergeCell ref="F3:F5"/>
    <mergeCell ref="C4:D4"/>
    <mergeCell ref="C5:D5"/>
    <mergeCell ref="E6:E7"/>
    <mergeCell ref="F7:F8"/>
    <mergeCell ref="E8:E9"/>
    <mergeCell ref="A40:D40"/>
    <mergeCell ref="A9:A12"/>
    <mergeCell ref="C9:D9"/>
    <mergeCell ref="C10:D10"/>
    <mergeCell ref="F10:F12"/>
    <mergeCell ref="C11:D11"/>
    <mergeCell ref="C12:D12"/>
    <mergeCell ref="C13:D13"/>
    <mergeCell ref="A15:D15"/>
    <mergeCell ref="A16:D16"/>
    <mergeCell ref="A17:B17"/>
    <mergeCell ref="A18:D18"/>
  </mergeCells>
  <conditionalFormatting sqref="C1:D13 C17">
    <cfRule type="containsText" dxfId="23" priority="5" operator="containsText" text="Please Fill Out Tab A">
      <formula>NOT(ISERROR(SEARCH("Please Fill Out Tab A",C1)))</formula>
    </cfRule>
  </conditionalFormatting>
  <conditionalFormatting sqref="C6:E7">
    <cfRule type="expression" dxfId="22" priority="4">
      <formula>$D$6/$D$8&gt;0.75</formula>
    </cfRule>
  </conditionalFormatting>
  <conditionalFormatting sqref="C8:E8">
    <cfRule type="expression" dxfId="21" priority="3">
      <formula>($D$7+$D$6)&lt;&gt;$D$8</formula>
    </cfRule>
  </conditionalFormatting>
  <conditionalFormatting sqref="C19:C39">
    <cfRule type="containsBlanks" dxfId="20" priority="10">
      <formula>LEN(TRIM(C19))=0</formula>
    </cfRule>
  </conditionalFormatting>
  <conditionalFormatting sqref="D19:D24 D26:D39">
    <cfRule type="expression" dxfId="19" priority="7">
      <formula>AND($C19="No",$D19="")</formula>
    </cfRule>
  </conditionalFormatting>
  <conditionalFormatting sqref="C19:C24 C26:C39">
    <cfRule type="containsText" dxfId="18" priority="2" operator="containsText" text="No">
      <formula>NOT(ISERROR(SEARCH("No",C19)))</formula>
    </cfRule>
  </conditionalFormatting>
  <conditionalFormatting sqref="C25">
    <cfRule type="containsText" dxfId="17" priority="1" operator="containsText" text="Yes">
      <formula>NOT(ISERROR(SEARCH("Yes",C25)))</formula>
    </cfRule>
  </conditionalFormatting>
  <conditionalFormatting sqref="D19:D39">
    <cfRule type="expression" dxfId="16" priority="11">
      <formula>AND($C19="N/A",$D19="")</formula>
    </cfRule>
  </conditionalFormatting>
  <conditionalFormatting sqref="D25">
    <cfRule type="expression" dxfId="15" priority="12">
      <formula>AND($C25="Yes",$D25="")</formula>
    </cfRule>
  </conditionalFormatting>
  <conditionalFormatting sqref="A18:D39">
    <cfRule type="expression" dxfId="14" priority="6">
      <formula>AND(OR(VALUE(LEFT($G$3,5))&lt;205.1,VALUE(LEFT($G$3,5))&gt;205.2),VALUE(LEFT($G$3,5))&lt;&gt;300.2)</formula>
    </cfRule>
  </conditionalFormatting>
  <dataValidations count="2">
    <dataValidation type="list" allowBlank="1" showInputMessage="1" showErrorMessage="1" sqref="C13">
      <formula1>Programs</formula1>
    </dataValidation>
    <dataValidation type="list" allowBlank="1" showInputMessage="1" showErrorMessage="1" sqref="C19:C34">
      <formula1>Response</formula1>
    </dataValidation>
  </dataValidations>
  <printOptions horizontalCentered="1"/>
  <pageMargins left="0.25" right="0.25" top="0.75" bottom="0.75" header="0.3" footer="0.3"/>
  <pageSetup orientation="portrait" useFirstPageNumber="1" r:id="rId1"/>
  <headerFooter alignWithMargins="0">
    <oddHeader>&amp;CHazard Mitigation Assistance (HMA) - Application Review Tool (ART)</oddHeader>
    <oddFooter>&amp;L&amp;F&amp;R&amp;A: &amp;P of &amp;N</oddFoot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9.9978637043366805E-2"/>
  </sheetPr>
  <dimension ref="A1:H43"/>
  <sheetViews>
    <sheetView workbookViewId="0">
      <selection activeCell="A16" sqref="A16:D16"/>
    </sheetView>
  </sheetViews>
  <sheetFormatPr defaultRowHeight="12.75"/>
  <cols>
    <col min="1" max="1" width="5" style="123" customWidth="1"/>
    <col min="2" max="2" width="42.85546875" style="149" customWidth="1"/>
    <col min="3" max="3" width="7.85546875" style="123" customWidth="1"/>
    <col min="4" max="4" width="47.85546875" style="149" customWidth="1"/>
    <col min="5" max="6" width="25.7109375" style="113" customWidth="1"/>
    <col min="7" max="7" width="0" style="113" hidden="1" customWidth="1"/>
    <col min="8" max="8" width="9.140625" style="113"/>
  </cols>
  <sheetData>
    <row r="1" spans="1:7" ht="13.5" thickTop="1">
      <c r="A1" s="177" t="s">
        <v>0</v>
      </c>
      <c r="B1" s="78" t="str">
        <f>'A. General Criteria'!B1</f>
        <v>GRANT NUMBER:</v>
      </c>
      <c r="C1" s="225" t="str">
        <f>IF('A. General Criteria'!C1=0,"Please Fill Out Tab A",'A. General Criteria'!C1)</f>
        <v>Please Fill Out Tab A</v>
      </c>
      <c r="D1" s="226"/>
      <c r="E1" s="95"/>
      <c r="F1" s="88" t="str">
        <f>'A. General Criteria'!F1</f>
        <v>KEY</v>
      </c>
    </row>
    <row r="2" spans="1:7">
      <c r="A2" s="178"/>
      <c r="B2" s="79" t="str">
        <f>'A. General Criteria'!B2</f>
        <v>SUBGRANT NUMBER:</v>
      </c>
      <c r="C2" s="223" t="str">
        <f>IF('A. General Criteria'!C2=0,"Please Fill Out Tab A",'A. General Criteria'!C2)</f>
        <v>Please Fill Out Tab A</v>
      </c>
      <c r="D2" s="224"/>
      <c r="E2" s="96"/>
      <c r="F2" s="89"/>
    </row>
    <row r="3" spans="1:7">
      <c r="A3" s="178"/>
      <c r="B3" s="79" t="str">
        <f>'A. General Criteria'!B3</f>
        <v>SUBGRANT TITLE:</v>
      </c>
      <c r="C3" s="223" t="str">
        <f>IF('A. General Criteria'!C3=0,"Please Fill Out Tab A",'A. General Criteria'!C3)</f>
        <v>Please Fill Out Tab A</v>
      </c>
      <c r="D3" s="224"/>
      <c r="E3" s="93"/>
      <c r="F3" s="173" t="str">
        <f>'A. General Criteria'!F3:F5</f>
        <v>All GREEN fields must be completed during Regional Application Review.</v>
      </c>
      <c r="G3" s="113">
        <f>'A. General Criteria'!C28</f>
        <v>0</v>
      </c>
    </row>
    <row r="4" spans="1:7">
      <c r="A4" s="178"/>
      <c r="B4" s="79" t="str">
        <f>'A. General Criteria'!B4</f>
        <v>SUBGRANTEE NAME:</v>
      </c>
      <c r="C4" s="223" t="str">
        <f>IF('A. General Criteria'!C4=0,"Please Fill Out Tab A",'A. General Criteria'!C4)</f>
        <v>Please Fill Out Tab A</v>
      </c>
      <c r="D4" s="224"/>
      <c r="E4" s="93"/>
      <c r="F4" s="174"/>
    </row>
    <row r="5" spans="1:7">
      <c r="A5" s="178"/>
      <c r="B5" s="79" t="str">
        <f>'A. General Criteria'!B5</f>
        <v>SUBGRANTEE TYPE:</v>
      </c>
      <c r="C5" s="223" t="str">
        <f>IF('A. General Criteria'!C5=0,"Please Fill Out Tab A",'A. General Criteria'!C5)</f>
        <v>Please Fill Out Tab A</v>
      </c>
      <c r="D5" s="224"/>
      <c r="E5" s="94" t="str">
        <f>'A. General Criteria'!E5</f>
        <v>Fed/Non Fed Check</v>
      </c>
      <c r="F5" s="175"/>
    </row>
    <row r="6" spans="1:7">
      <c r="A6" s="178"/>
      <c r="B6" s="79" t="str">
        <f>'A. General Criteria'!B6</f>
        <v>FEDERAL SHARE:</v>
      </c>
      <c r="C6" s="108" t="e">
        <f>'A. General Criteria'!C6:C6</f>
        <v>#DIV/0!</v>
      </c>
      <c r="D6" s="147" t="str">
        <f>IF('A. General Criteria'!D6=0,"Please Fill Out Tab A",'A. General Criteria'!D6)</f>
        <v>Please Fill Out Tab A</v>
      </c>
      <c r="E6" s="176" t="e">
        <f>'A. General Criteria'!E6:E7</f>
        <v>#DIV/0!</v>
      </c>
      <c r="F6" s="90"/>
    </row>
    <row r="7" spans="1:7">
      <c r="A7" s="178"/>
      <c r="B7" s="79" t="str">
        <f>'A. General Criteria'!B7</f>
        <v>NON-FEDERAL SHARE:</v>
      </c>
      <c r="C7" s="108" t="e">
        <f>'A. General Criteria'!C7:C7</f>
        <v>#DIV/0!</v>
      </c>
      <c r="D7" s="147" t="str">
        <f>IF('A. General Criteria'!D7=0,"Please Fill Out Tab A",'A. General Criteria'!D7)</f>
        <v>Please Fill Out Tab A</v>
      </c>
      <c r="E7" s="176"/>
      <c r="F7" s="173" t="str">
        <f>'A. General Criteria'!F7:F8</f>
        <v>All RED fields require additional attention.</v>
      </c>
    </row>
    <row r="8" spans="1:7" ht="13.5" thickBot="1">
      <c r="A8" s="179"/>
      <c r="B8" s="81" t="str">
        <f>'A. General Criteria'!B8</f>
        <v>TOTAL ESTIMATED COST:</v>
      </c>
      <c r="C8" s="109" t="str">
        <f>'A. General Criteria'!C8:C8</f>
        <v>OK</v>
      </c>
      <c r="D8" s="148" t="str">
        <f>IF('A. General Criteria'!D8=0,"Please Fill Out Tab A",'A. General Criteria'!D8)</f>
        <v>Please Fill Out Tab A</v>
      </c>
      <c r="E8" s="176" t="str">
        <f>'A. General Criteria'!E8:E9</f>
        <v>Totals Match</v>
      </c>
      <c r="F8" s="174"/>
    </row>
    <row r="9" spans="1:7" ht="14.25" customHeight="1" thickTop="1">
      <c r="A9" s="177" t="s">
        <v>15</v>
      </c>
      <c r="B9" s="78" t="str">
        <f>'A. General Criteria'!B9</f>
        <v>REGIONAL PROGRAM REVIEWER:</v>
      </c>
      <c r="C9" s="225" t="str">
        <f>IF('A. General Criteria'!C9=0,"Please Fill Out Tab A",'A. General Criteria'!C9)</f>
        <v>Please Fill Out Tab A</v>
      </c>
      <c r="D9" s="226"/>
      <c r="E9" s="176"/>
      <c r="F9" s="91"/>
    </row>
    <row r="10" spans="1:7" ht="14.25" customHeight="1">
      <c r="A10" s="178"/>
      <c r="B10" s="79" t="str">
        <f>'A. General Criteria'!B10</f>
        <v>PROGRAM REVIEW COMPLETION DATE:</v>
      </c>
      <c r="C10" s="227" t="str">
        <f>IF('A. General Criteria'!C10=0,"Please Fill Out Tab A",'A. General Criteria'!C10)</f>
        <v>Please Fill Out Tab A</v>
      </c>
      <c r="D10" s="228"/>
      <c r="E10" s="37"/>
      <c r="F10" s="173" t="str">
        <f>'A. General Criteria'!F10:F12</f>
        <v>All Gray Fields are not-applicable, given provided information.</v>
      </c>
    </row>
    <row r="11" spans="1:7" ht="14.25" customHeight="1">
      <c r="A11" s="178"/>
      <c r="B11" s="79" t="str">
        <f>'A. General Criteria'!B11</f>
        <v>REGIONAL PLANNER REVIEWER:</v>
      </c>
      <c r="C11" s="223" t="str">
        <f>IF('A. General Criteria'!C11=0,"Please Fill Out Tab A",'A. General Criteria'!C11)</f>
        <v>N/A</v>
      </c>
      <c r="D11" s="224"/>
      <c r="E11" s="37"/>
      <c r="F11" s="174"/>
    </row>
    <row r="12" spans="1:7" ht="14.25" customHeight="1" thickBot="1">
      <c r="A12" s="186"/>
      <c r="B12" s="83" t="str">
        <f>'A. General Criteria'!B12</f>
        <v>PLANNER REVIEW COMPLETION DATE:</v>
      </c>
      <c r="C12" s="235" t="str">
        <f>IF('A. General Criteria'!C12=0,"Please Fill Out Tab A",'A. General Criteria'!C12)</f>
        <v>N/A</v>
      </c>
      <c r="D12" s="236"/>
      <c r="E12" s="37"/>
      <c r="F12" s="231"/>
    </row>
    <row r="13" spans="1:7" ht="13.5" thickTop="1">
      <c r="A13" s="171"/>
      <c r="B13" s="84" t="str">
        <f>'A. General Criteria'!B13</f>
        <v>APPLICATION FOR HMA PROGRAM:</v>
      </c>
      <c r="C13" s="233" t="str">
        <f>IF('A. General Criteria'!C13=0,"Please Fill Out Tab A",'A. General Criteria'!C13)</f>
        <v>HMGP</v>
      </c>
      <c r="D13" s="234"/>
      <c r="E13" s="37"/>
      <c r="F13" s="35"/>
    </row>
    <row r="14" spans="1:7">
      <c r="A14" s="38"/>
      <c r="B14" s="39"/>
      <c r="C14" s="40"/>
      <c r="D14" s="143"/>
      <c r="E14" s="85"/>
      <c r="F14" s="86"/>
    </row>
    <row r="15" spans="1:7" ht="13.5" customHeight="1">
      <c r="A15" s="189" t="str">
        <f>'A. General Criteria'!A20:D20</f>
        <v>GENERAL COMMENTS</v>
      </c>
      <c r="B15" s="190"/>
      <c r="C15" s="190"/>
      <c r="D15" s="191"/>
      <c r="E15" s="32"/>
      <c r="F15" s="42"/>
    </row>
    <row r="16" spans="1:7" ht="45" customHeight="1" thickBot="1">
      <c r="A16" s="240"/>
      <c r="B16" s="267"/>
      <c r="C16" s="267"/>
      <c r="D16" s="232"/>
      <c r="E16" s="33"/>
      <c r="F16" s="35"/>
    </row>
    <row r="17" spans="1:6" ht="39" customHeight="1" thickTop="1">
      <c r="A17" s="193" t="str">
        <f>'A. General Criteria'!A22:B22</f>
        <v>Application Review Checklist</v>
      </c>
      <c r="B17" s="194"/>
      <c r="C17" s="54" t="str">
        <f>C13</f>
        <v>HMGP</v>
      </c>
      <c r="D17" s="170" t="str">
        <f>'A. General Criteria'!D22</f>
        <v>COMMENTS and NOTES 
(will be viewed by National Evaluation panelists)</v>
      </c>
      <c r="E17" s="104" t="str">
        <f>'A. General Criteria'!E22</f>
        <v>Links/Examples</v>
      </c>
      <c r="F17" s="45"/>
    </row>
    <row r="18" spans="1:6" ht="13.5">
      <c r="A18" s="189" t="s">
        <v>1329</v>
      </c>
      <c r="B18" s="190"/>
      <c r="C18" s="190"/>
      <c r="D18" s="191"/>
      <c r="E18" s="87"/>
      <c r="F18" s="33"/>
    </row>
    <row r="19" spans="1:6" ht="75">
      <c r="A19" s="134" t="s">
        <v>1330</v>
      </c>
      <c r="B19" s="120" t="s">
        <v>1331</v>
      </c>
      <c r="C19" s="126"/>
      <c r="D19" s="152"/>
      <c r="E19" s="129" t="s">
        <v>1070</v>
      </c>
    </row>
    <row r="20" spans="1:6" ht="30">
      <c r="A20" s="134" t="s">
        <v>1332</v>
      </c>
      <c r="B20" s="120" t="s">
        <v>1333</v>
      </c>
      <c r="C20" s="126"/>
      <c r="D20" s="152"/>
      <c r="E20" s="125" t="s">
        <v>960</v>
      </c>
    </row>
    <row r="21" spans="1:6" ht="30">
      <c r="A21" s="134" t="s">
        <v>1334</v>
      </c>
      <c r="B21" s="120" t="s">
        <v>1335</v>
      </c>
      <c r="C21" s="126"/>
      <c r="D21" s="152"/>
      <c r="E21" s="125" t="s">
        <v>1251</v>
      </c>
    </row>
    <row r="22" spans="1:6" ht="45">
      <c r="A22" s="134" t="s">
        <v>1336</v>
      </c>
      <c r="B22" s="120" t="s">
        <v>1337</v>
      </c>
      <c r="C22" s="126"/>
      <c r="D22" s="152"/>
      <c r="E22" s="125"/>
    </row>
    <row r="23" spans="1:6" ht="45">
      <c r="A23" s="134" t="s">
        <v>1338</v>
      </c>
      <c r="B23" s="120" t="s">
        <v>1339</v>
      </c>
      <c r="C23" s="126"/>
      <c r="D23" s="152"/>
      <c r="E23" s="125" t="s">
        <v>1340</v>
      </c>
    </row>
    <row r="24" spans="1:6" ht="45">
      <c r="A24" s="134" t="s">
        <v>1341</v>
      </c>
      <c r="B24" s="120" t="s">
        <v>1085</v>
      </c>
      <c r="C24" s="126"/>
      <c r="D24" s="152"/>
      <c r="E24" s="125" t="s">
        <v>1340</v>
      </c>
    </row>
    <row r="25" spans="1:6" ht="60">
      <c r="A25" s="134" t="s">
        <v>1342</v>
      </c>
      <c r="B25" s="120" t="s">
        <v>1343</v>
      </c>
      <c r="C25" s="126"/>
      <c r="D25" s="152"/>
      <c r="E25" s="125"/>
    </row>
    <row r="26" spans="1:6" ht="30">
      <c r="A26" s="134" t="s">
        <v>1344</v>
      </c>
      <c r="B26" s="120" t="s">
        <v>1074</v>
      </c>
      <c r="C26" s="126"/>
      <c r="D26" s="152"/>
      <c r="E26" s="125" t="s">
        <v>1345</v>
      </c>
    </row>
    <row r="27" spans="1:6" ht="45">
      <c r="A27" s="134" t="s">
        <v>1346</v>
      </c>
      <c r="B27" s="120" t="s">
        <v>1347</v>
      </c>
      <c r="C27" s="126"/>
      <c r="D27" s="152"/>
      <c r="E27" s="125" t="s">
        <v>1348</v>
      </c>
    </row>
    <row r="28" spans="1:6" ht="30">
      <c r="A28" s="134" t="s">
        <v>1349</v>
      </c>
      <c r="B28" s="120" t="s">
        <v>1350</v>
      </c>
      <c r="C28" s="126"/>
      <c r="D28" s="152"/>
      <c r="E28" s="125" t="s">
        <v>1348</v>
      </c>
    </row>
    <row r="29" spans="1:6" ht="30">
      <c r="A29" s="134" t="s">
        <v>1351</v>
      </c>
      <c r="B29" s="120" t="s">
        <v>1352</v>
      </c>
      <c r="C29" s="126"/>
      <c r="D29" s="152"/>
      <c r="E29" s="125" t="s">
        <v>1353</v>
      </c>
    </row>
    <row r="30" spans="1:6" ht="45">
      <c r="A30" s="134" t="s">
        <v>1354</v>
      </c>
      <c r="B30" s="120" t="s">
        <v>1355</v>
      </c>
      <c r="C30" s="126"/>
      <c r="D30" s="152"/>
      <c r="E30" s="125" t="s">
        <v>1348</v>
      </c>
    </row>
    <row r="31" spans="1:6" ht="60">
      <c r="A31" s="134" t="s">
        <v>1356</v>
      </c>
      <c r="B31" s="120" t="s">
        <v>1357</v>
      </c>
      <c r="C31" s="126"/>
      <c r="D31" s="152"/>
      <c r="E31" s="125" t="s">
        <v>1358</v>
      </c>
    </row>
    <row r="32" spans="1:6" ht="30">
      <c r="A32" s="134" t="s">
        <v>1359</v>
      </c>
      <c r="B32" s="120" t="s">
        <v>1360</v>
      </c>
      <c r="C32" s="126"/>
      <c r="D32" s="152"/>
      <c r="E32" s="125" t="s">
        <v>1361</v>
      </c>
    </row>
    <row r="33" spans="1:5" ht="45">
      <c r="A33" s="134" t="s">
        <v>1362</v>
      </c>
      <c r="B33" s="120" t="s">
        <v>1116</v>
      </c>
      <c r="C33" s="138"/>
      <c r="D33" s="152"/>
      <c r="E33" s="125"/>
    </row>
    <row r="34" spans="1:5" ht="75">
      <c r="A34" s="134" t="s">
        <v>1363</v>
      </c>
      <c r="B34" s="120" t="s">
        <v>1364</v>
      </c>
      <c r="C34" s="138"/>
      <c r="D34" s="152"/>
      <c r="E34" s="129" t="s">
        <v>1365</v>
      </c>
    </row>
    <row r="35" spans="1:5" ht="45">
      <c r="A35" s="134" t="s">
        <v>1366</v>
      </c>
      <c r="B35" s="120" t="s">
        <v>1367</v>
      </c>
      <c r="C35" s="138"/>
      <c r="D35" s="152"/>
      <c r="E35" s="125" t="s">
        <v>1368</v>
      </c>
    </row>
    <row r="36" spans="1:5" ht="30">
      <c r="A36" s="134" t="s">
        <v>1369</v>
      </c>
      <c r="B36" s="120" t="s">
        <v>1370</v>
      </c>
      <c r="C36" s="138"/>
      <c r="D36" s="152"/>
      <c r="E36" s="125" t="s">
        <v>1371</v>
      </c>
    </row>
    <row r="37" spans="1:5" ht="30">
      <c r="A37" s="134" t="s">
        <v>1372</v>
      </c>
      <c r="B37" s="120" t="s">
        <v>1373</v>
      </c>
      <c r="C37" s="138"/>
      <c r="D37" s="152"/>
      <c r="E37" s="125" t="s">
        <v>1374</v>
      </c>
    </row>
    <row r="38" spans="1:5" ht="30">
      <c r="A38" s="134" t="s">
        <v>1375</v>
      </c>
      <c r="B38" s="120" t="s">
        <v>1376</v>
      </c>
      <c r="C38" s="138"/>
      <c r="D38" s="152"/>
      <c r="E38" s="125" t="s">
        <v>1377</v>
      </c>
    </row>
    <row r="39" spans="1:5" ht="60">
      <c r="A39" s="134" t="s">
        <v>1378</v>
      </c>
      <c r="B39" s="120" t="s">
        <v>1379</v>
      </c>
      <c r="C39" s="138"/>
      <c r="D39" s="152"/>
      <c r="E39" s="125" t="s">
        <v>1380</v>
      </c>
    </row>
    <row r="40" spans="1:5" ht="45">
      <c r="A40" s="134" t="s">
        <v>1381</v>
      </c>
      <c r="B40" s="120" t="s">
        <v>1382</v>
      </c>
      <c r="C40" s="138"/>
      <c r="D40" s="152"/>
      <c r="E40" s="129" t="s">
        <v>1383</v>
      </c>
    </row>
    <row r="41" spans="1:5" ht="45">
      <c r="A41" s="134" t="s">
        <v>1384</v>
      </c>
      <c r="B41" s="120" t="s">
        <v>1385</v>
      </c>
      <c r="C41" s="138"/>
      <c r="D41" s="152"/>
      <c r="E41" s="129" t="s">
        <v>1386</v>
      </c>
    </row>
    <row r="42" spans="1:5" ht="13.5" thickBot="1">
      <c r="A42" s="243"/>
      <c r="B42" s="244"/>
      <c r="C42" s="244"/>
      <c r="D42" s="245"/>
      <c r="E42" s="100"/>
    </row>
    <row r="43" spans="1:5" ht="13.5" thickTop="1"/>
  </sheetData>
  <sheetProtection password="C9AF" sheet="1" objects="1" scenarios="1" formatCells="0" formatColumns="0" formatRows="0"/>
  <protectedRanges>
    <protectedRange sqref="A16" name="Range1_1"/>
  </protectedRanges>
  <mergeCells count="22">
    <mergeCell ref="A1:A8"/>
    <mergeCell ref="C1:D1"/>
    <mergeCell ref="C2:D2"/>
    <mergeCell ref="C3:D3"/>
    <mergeCell ref="F3:F5"/>
    <mergeCell ref="C4:D4"/>
    <mergeCell ref="C5:D5"/>
    <mergeCell ref="E6:E7"/>
    <mergeCell ref="F7:F8"/>
    <mergeCell ref="E8:E9"/>
    <mergeCell ref="A42:D42"/>
    <mergeCell ref="A9:A12"/>
    <mergeCell ref="C9:D9"/>
    <mergeCell ref="C10:D10"/>
    <mergeCell ref="F10:F12"/>
    <mergeCell ref="C11:D11"/>
    <mergeCell ref="C12:D12"/>
    <mergeCell ref="C13:D13"/>
    <mergeCell ref="A15:D15"/>
    <mergeCell ref="A16:D16"/>
    <mergeCell ref="A17:B17"/>
    <mergeCell ref="A18:D18"/>
  </mergeCells>
  <conditionalFormatting sqref="C1:D13 C17">
    <cfRule type="containsText" dxfId="13" priority="3" operator="containsText" text="Please Fill Out Tab A">
      <formula>NOT(ISERROR(SEARCH("Please Fill Out Tab A",C1)))</formula>
    </cfRule>
  </conditionalFormatting>
  <conditionalFormatting sqref="C6:E7">
    <cfRule type="expression" dxfId="12" priority="1">
      <formula>$D$6/$D$8&gt;0.75</formula>
    </cfRule>
  </conditionalFormatting>
  <conditionalFormatting sqref="C8:E8">
    <cfRule type="expression" dxfId="11" priority="2">
      <formula>($D$7+$D$6)&lt;&gt;$D$8</formula>
    </cfRule>
  </conditionalFormatting>
  <conditionalFormatting sqref="D19:D41">
    <cfRule type="expression" dxfId="10" priority="12">
      <formula>AND($C19="N/A",$D19="")</formula>
    </cfRule>
  </conditionalFormatting>
  <conditionalFormatting sqref="C19:C41">
    <cfRule type="containsBlanks" dxfId="9" priority="13">
      <formula>LEN(TRIM(C19))=0</formula>
    </cfRule>
  </conditionalFormatting>
  <conditionalFormatting sqref="C19:C29 C31 C33:C41">
    <cfRule type="containsText" dxfId="8" priority="4" operator="containsText" text="No">
      <formula>NOT(ISERROR(SEARCH("No",C19)))</formula>
    </cfRule>
  </conditionalFormatting>
  <conditionalFormatting sqref="C30 C32">
    <cfRule type="containsText" dxfId="7" priority="5" operator="containsText" text="Yes">
      <formula>NOT(ISERROR(SEARCH("Yes",C30)))</formula>
    </cfRule>
  </conditionalFormatting>
  <conditionalFormatting sqref="D19:D29 D31 D33:D41">
    <cfRule type="expression" dxfId="6" priority="11">
      <formula>AND($C19="No",$D19="")</formula>
    </cfRule>
  </conditionalFormatting>
  <conditionalFormatting sqref="D30 D32">
    <cfRule type="expression" dxfId="5" priority="8">
      <formula>AND($C30="Yes",$D30="")</formula>
    </cfRule>
  </conditionalFormatting>
  <conditionalFormatting sqref="A34:D34">
    <cfRule type="expression" dxfId="4" priority="7">
      <formula>$D$6&lt;150000</formula>
    </cfRule>
  </conditionalFormatting>
  <conditionalFormatting sqref="A18:D41">
    <cfRule type="expression" dxfId="3" priority="6">
      <formula>VALUE(LEFT($G$3,3))&lt;&gt;207</formula>
    </cfRule>
  </conditionalFormatting>
  <dataValidations count="2">
    <dataValidation type="list" allowBlank="1" showInputMessage="1" showErrorMessage="1" sqref="C13">
      <formula1>Programs</formula1>
    </dataValidation>
    <dataValidation type="list" allowBlank="1" showInputMessage="1" showErrorMessage="1" sqref="C19:C41">
      <formula1>Response</formula1>
    </dataValidation>
  </dataValidations>
  <printOptions horizontalCentered="1"/>
  <pageMargins left="0.25" right="0.25" top="0.75" bottom="0.75" header="0.3" footer="0.3"/>
  <pageSetup orientation="portrait" useFirstPageNumber="1" r:id="rId1"/>
  <headerFooter alignWithMargins="0">
    <oddHeader>&amp;CHazard Mitigation Assistance (HMA) - Application Review Tool (ART)</oddHeader>
    <oddFooter>&amp;L&amp;F&amp;R&amp;A: &amp;P of &amp;N</oddFoot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workbookViewId="0">
      <selection activeCell="C22" sqref="C22"/>
    </sheetView>
  </sheetViews>
  <sheetFormatPr defaultRowHeight="12.75"/>
  <cols>
    <col min="1" max="1" width="5" customWidth="1"/>
    <col min="2" max="2" width="42.85546875" customWidth="1"/>
    <col min="3" max="3" width="7.85546875" customWidth="1"/>
    <col min="4" max="4" width="47.85546875" customWidth="1"/>
    <col min="5" max="6" width="25.7109375" customWidth="1"/>
  </cols>
  <sheetData>
    <row r="1" spans="1:6" ht="13.5" thickTop="1">
      <c r="A1" s="177" t="s">
        <v>0</v>
      </c>
      <c r="B1" s="78" t="str">
        <f>'A. General Criteria'!B1</f>
        <v>GRANT NUMBER:</v>
      </c>
      <c r="C1" s="225" t="str">
        <f>IF('A. General Criteria'!C1=0,"Please Fill Out Tab A",'A. General Criteria'!C1)</f>
        <v>Please Fill Out Tab A</v>
      </c>
      <c r="D1" s="226"/>
      <c r="E1" s="95"/>
      <c r="F1" s="88" t="s">
        <v>3</v>
      </c>
    </row>
    <row r="2" spans="1:6">
      <c r="A2" s="178"/>
      <c r="B2" s="79" t="str">
        <f>'A. General Criteria'!B2</f>
        <v>SUBGRANT NUMBER:</v>
      </c>
      <c r="C2" s="223" t="str">
        <f>IF('A. General Criteria'!C2=0,"Please Fill Out Tab A",'A. General Criteria'!C2)</f>
        <v>Please Fill Out Tab A</v>
      </c>
      <c r="D2" s="224"/>
      <c r="E2" s="96"/>
      <c r="F2" s="89"/>
    </row>
    <row r="3" spans="1:6">
      <c r="A3" s="178"/>
      <c r="B3" s="79" t="str">
        <f>'A. General Criteria'!B3</f>
        <v>SUBGRANT TITLE:</v>
      </c>
      <c r="C3" s="223" t="str">
        <f>IF('A. General Criteria'!C3=0,"Please Fill Out Tab A",'A. General Criteria'!C3)</f>
        <v>Please Fill Out Tab A</v>
      </c>
      <c r="D3" s="224"/>
      <c r="E3" s="93"/>
      <c r="F3" s="173" t="str">
        <f>'A. General Criteria'!F3:F5</f>
        <v>All GREEN fields must be completed during Regional Application Review.</v>
      </c>
    </row>
    <row r="4" spans="1:6">
      <c r="A4" s="178"/>
      <c r="B4" s="79" t="str">
        <f>'A. General Criteria'!B4</f>
        <v>SUBGRANTEE NAME:</v>
      </c>
      <c r="C4" s="223" t="str">
        <f>IF('A. General Criteria'!C4=0,"Please Fill Out Tab A",'A. General Criteria'!C4)</f>
        <v>Please Fill Out Tab A</v>
      </c>
      <c r="D4" s="224"/>
      <c r="E4" s="93"/>
      <c r="F4" s="174"/>
    </row>
    <row r="5" spans="1:6">
      <c r="A5" s="178"/>
      <c r="B5" s="79" t="str">
        <f>'A. General Criteria'!B5</f>
        <v>SUBGRANTEE TYPE:</v>
      </c>
      <c r="C5" s="223" t="str">
        <f>IF('A. General Criteria'!C5=0,"Please Fill Out Tab A",'A. General Criteria'!C5)</f>
        <v>Please Fill Out Tab A</v>
      </c>
      <c r="D5" s="224"/>
      <c r="E5" s="94" t="str">
        <f>'A. General Criteria'!E5</f>
        <v>Fed/Non Fed Check</v>
      </c>
      <c r="F5" s="175"/>
    </row>
    <row r="6" spans="1:6">
      <c r="A6" s="178"/>
      <c r="B6" s="79" t="str">
        <f>'A. General Criteria'!B6</f>
        <v>FEDERAL SHARE:</v>
      </c>
      <c r="C6" s="55" t="e">
        <f>'A. General Criteria'!C6:C6</f>
        <v>#DIV/0!</v>
      </c>
      <c r="D6" s="80" t="str">
        <f>IF('A. General Criteria'!D6=0,"Please Fill Out Tab A",'A. General Criteria'!D6)</f>
        <v>Please Fill Out Tab A</v>
      </c>
      <c r="E6" s="176" t="e">
        <f>'A. General Criteria'!E6:E7</f>
        <v>#DIV/0!</v>
      </c>
      <c r="F6" s="90"/>
    </row>
    <row r="7" spans="1:6">
      <c r="A7" s="178"/>
      <c r="B7" s="79" t="str">
        <f>'A. General Criteria'!B7</f>
        <v>NON-FEDERAL SHARE:</v>
      </c>
      <c r="C7" s="55" t="e">
        <f>'A. General Criteria'!C7:C7</f>
        <v>#DIV/0!</v>
      </c>
      <c r="D7" s="80" t="str">
        <f>IF('A. General Criteria'!D7=0,"Please Fill Out Tab A",'A. General Criteria'!D7)</f>
        <v>Please Fill Out Tab A</v>
      </c>
      <c r="E7" s="176"/>
      <c r="F7" s="173" t="str">
        <f>'A. General Criteria'!F7:F8</f>
        <v>All RED fields require additional attention.</v>
      </c>
    </row>
    <row r="8" spans="1:6" ht="13.5" thickBot="1">
      <c r="A8" s="179"/>
      <c r="B8" s="81" t="str">
        <f>'A. General Criteria'!B8</f>
        <v>TOTAL ESTIMATED COST:</v>
      </c>
      <c r="C8" s="70" t="str">
        <f>'A. General Criteria'!C8:C8</f>
        <v>OK</v>
      </c>
      <c r="D8" s="82" t="str">
        <f>IF('A. General Criteria'!D8=0,"Please Fill Out Tab A",'A. General Criteria'!D8)</f>
        <v>Please Fill Out Tab A</v>
      </c>
      <c r="E8" s="176" t="str">
        <f>'A. General Criteria'!E8:E9</f>
        <v>Totals Match</v>
      </c>
      <c r="F8" s="174"/>
    </row>
    <row r="9" spans="1:6" ht="14.25" customHeight="1" thickTop="1">
      <c r="A9" s="177" t="s">
        <v>15</v>
      </c>
      <c r="B9" s="78" t="str">
        <f>'A. General Criteria'!B9</f>
        <v>REGIONAL PROGRAM REVIEWER:</v>
      </c>
      <c r="C9" s="225" t="str">
        <f>IF('A. General Criteria'!C9=0,"Please Fill Out Tab A",'A. General Criteria'!C9)</f>
        <v>Please Fill Out Tab A</v>
      </c>
      <c r="D9" s="226"/>
      <c r="E9" s="176"/>
      <c r="F9" s="91"/>
    </row>
    <row r="10" spans="1:6" ht="14.25" customHeight="1">
      <c r="A10" s="178"/>
      <c r="B10" s="79" t="str">
        <f>'A. General Criteria'!B10</f>
        <v>PROGRAM REVIEW COMPLETION DATE:</v>
      </c>
      <c r="C10" s="223" t="str">
        <f>IF('A. General Criteria'!C10=0,"Please Fill Out Tab A",'A. General Criteria'!C10)</f>
        <v>Please Fill Out Tab A</v>
      </c>
      <c r="D10" s="224"/>
      <c r="E10" s="37"/>
      <c r="F10" s="173" t="str">
        <f>'A. General Criteria'!F10:F12</f>
        <v>All Gray Fields are not-applicable, given provided information.</v>
      </c>
    </row>
    <row r="11" spans="1:6" ht="14.25" customHeight="1">
      <c r="A11" s="178"/>
      <c r="B11" s="79" t="str">
        <f>'A. General Criteria'!B11</f>
        <v>REGIONAL PLANNER REVIEWER:</v>
      </c>
      <c r="C11" s="223" t="str">
        <f>IF('A. General Criteria'!C11=0,"Please Fill Out Tab A",'A. General Criteria'!C11)</f>
        <v>N/A</v>
      </c>
      <c r="D11" s="224"/>
      <c r="E11" s="37"/>
      <c r="F11" s="174"/>
    </row>
    <row r="12" spans="1:6" ht="14.25" customHeight="1" thickBot="1">
      <c r="A12" s="186"/>
      <c r="B12" s="83" t="str">
        <f>'A. General Criteria'!B12</f>
        <v>PLANNER REVIEW COMPLETION DATE:</v>
      </c>
      <c r="C12" s="262" t="str">
        <f>IF('A. General Criteria'!C12=0,"Please Fill Out Tab A",'A. General Criteria'!C12)</f>
        <v>N/A</v>
      </c>
      <c r="D12" s="263"/>
      <c r="E12" s="37"/>
      <c r="F12" s="231"/>
    </row>
    <row r="13" spans="1:6" ht="13.5" thickTop="1">
      <c r="A13" s="171"/>
      <c r="B13" s="84" t="str">
        <f>'A. General Criteria'!B13</f>
        <v>APPLICATION FOR HMA PROGRAM:</v>
      </c>
      <c r="C13" s="233" t="str">
        <f>IF('A. General Criteria'!C13=0,"Please Fill Out Tab A",'A. General Criteria'!C13)</f>
        <v>HMGP</v>
      </c>
      <c r="D13" s="234"/>
      <c r="E13" s="37"/>
      <c r="F13" s="35"/>
    </row>
    <row r="14" spans="1:6">
      <c r="A14" s="38"/>
      <c r="B14" s="39"/>
      <c r="C14" s="40"/>
      <c r="D14" s="41"/>
      <c r="E14" s="85"/>
      <c r="F14" s="86"/>
    </row>
    <row r="15" spans="1:6" ht="13.5">
      <c r="A15" s="259" t="s">
        <v>31</v>
      </c>
      <c r="B15" s="260"/>
      <c r="C15" s="260"/>
      <c r="D15" s="261"/>
      <c r="E15" s="32"/>
      <c r="F15" s="42"/>
    </row>
    <row r="16" spans="1:6" ht="13.5" thickBot="1">
      <c r="A16" s="240"/>
      <c r="B16" s="267"/>
      <c r="C16" s="267"/>
      <c r="D16" s="192"/>
      <c r="E16" s="33"/>
      <c r="F16" s="35"/>
    </row>
    <row r="17" spans="1:6" ht="25.5" thickTop="1">
      <c r="A17" s="193" t="s">
        <v>1387</v>
      </c>
      <c r="B17" s="194"/>
      <c r="C17" s="54" t="str">
        <f>C13</f>
        <v>HMGP</v>
      </c>
      <c r="D17" s="44" t="s">
        <v>1388</v>
      </c>
      <c r="E17" s="57" t="s">
        <v>34</v>
      </c>
      <c r="F17" s="45"/>
    </row>
    <row r="18" spans="1:6" ht="13.5">
      <c r="A18" s="259" t="s">
        <v>1126</v>
      </c>
      <c r="B18" s="260"/>
      <c r="C18" s="260"/>
      <c r="D18" s="261"/>
      <c r="E18" s="87"/>
      <c r="F18" s="33"/>
    </row>
  </sheetData>
  <protectedRanges>
    <protectedRange sqref="A16" name="Range1"/>
  </protectedRanges>
  <mergeCells count="21">
    <mergeCell ref="A1:A8"/>
    <mergeCell ref="C1:D1"/>
    <mergeCell ref="C2:D2"/>
    <mergeCell ref="C3:D3"/>
    <mergeCell ref="F3:F5"/>
    <mergeCell ref="C4:D4"/>
    <mergeCell ref="C5:D5"/>
    <mergeCell ref="E6:E7"/>
    <mergeCell ref="F7:F8"/>
    <mergeCell ref="E8:E9"/>
    <mergeCell ref="A9:A12"/>
    <mergeCell ref="C9:D9"/>
    <mergeCell ref="C10:D10"/>
    <mergeCell ref="F10:F12"/>
    <mergeCell ref="C11:D11"/>
    <mergeCell ref="C12:D12"/>
    <mergeCell ref="C13:D13"/>
    <mergeCell ref="A15:D15"/>
    <mergeCell ref="A16:D16"/>
    <mergeCell ref="A17:B17"/>
    <mergeCell ref="A18:D18"/>
  </mergeCells>
  <conditionalFormatting sqref="C17 C1:D13">
    <cfRule type="containsText" dxfId="2" priority="3" operator="containsText" text="Please Fill Out Tab A">
      <formula>NOT(ISERROR(SEARCH("Please Fill Out Tab A",C1)))</formula>
    </cfRule>
  </conditionalFormatting>
  <conditionalFormatting sqref="C6:E7">
    <cfRule type="expression" dxfId="1" priority="2">
      <formula>$D$6/$D$8&gt;0.75</formula>
    </cfRule>
  </conditionalFormatting>
  <conditionalFormatting sqref="C8:E8">
    <cfRule type="expression" dxfId="0" priority="1">
      <formula>($D$7+$D$6)&lt;&gt;$D$8</formula>
    </cfRule>
  </conditionalFormatting>
  <dataValidations count="1">
    <dataValidation type="list" allowBlank="1" showInputMessage="1" showErrorMessage="1" sqref="C13">
      <formula1>Programs</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6" tint="0.39997558519241921"/>
  </sheetPr>
  <dimension ref="A1:H34"/>
  <sheetViews>
    <sheetView zoomScaleNormal="100" workbookViewId="0">
      <selection activeCell="A16" sqref="A16:D16"/>
    </sheetView>
  </sheetViews>
  <sheetFormatPr defaultColWidth="9.140625" defaultRowHeight="12.75"/>
  <cols>
    <col min="1" max="1" width="5" style="48" customWidth="1"/>
    <col min="2" max="2" width="42.85546875" style="49" customWidth="1"/>
    <col min="3" max="3" width="7.85546875" style="50" customWidth="1"/>
    <col min="4" max="4" width="47.85546875" style="146" customWidth="1"/>
    <col min="5" max="5" width="25.7109375" style="50" customWidth="1"/>
    <col min="6" max="6" width="25.7109375" style="33" customWidth="1"/>
    <col min="7" max="7" width="28.7109375" style="33" hidden="1" customWidth="1"/>
    <col min="8" max="8" width="8.7109375" style="46" customWidth="1"/>
    <col min="9" max="12" width="8.7109375" style="31" customWidth="1"/>
    <col min="13" max="16" width="4.85546875" style="31" customWidth="1"/>
    <col min="17" max="16384" width="9.140625" style="31"/>
  </cols>
  <sheetData>
    <row r="1" spans="1:8" s="28" customFormat="1" ht="12.75" customHeight="1" thickTop="1">
      <c r="A1" s="177" t="s">
        <v>0</v>
      </c>
      <c r="B1" s="78" t="str">
        <f>'A. General Criteria'!B1</f>
        <v>GRANT NUMBER:</v>
      </c>
      <c r="C1" s="225" t="str">
        <f>IF('A. General Criteria'!C1=0,"Please Fill Out Tab A",'A. General Criteria'!C1)</f>
        <v>Please Fill Out Tab A</v>
      </c>
      <c r="D1" s="226"/>
      <c r="E1" s="112"/>
      <c r="F1" s="88" t="str">
        <f>'A. General Criteria'!F1</f>
        <v>KEY</v>
      </c>
      <c r="G1" s="35"/>
      <c r="H1" s="36"/>
    </row>
    <row r="2" spans="1:8" s="28" customFormat="1" ht="12.75" customHeight="1">
      <c r="A2" s="178"/>
      <c r="B2" s="79" t="str">
        <f>'A. General Criteria'!B2</f>
        <v>SUBGRANT NUMBER:</v>
      </c>
      <c r="C2" s="223" t="str">
        <f>IF('A. General Criteria'!C2=0,"Please Fill Out Tab A",'A. General Criteria'!C2)</f>
        <v>Please Fill Out Tab A</v>
      </c>
      <c r="D2" s="224"/>
      <c r="E2" s="95"/>
      <c r="F2" s="89"/>
      <c r="G2" s="35"/>
      <c r="H2" s="36"/>
    </row>
    <row r="3" spans="1:8" s="28" customFormat="1" ht="12.75" customHeight="1">
      <c r="A3" s="178"/>
      <c r="B3" s="79" t="str">
        <f>'A. General Criteria'!B3</f>
        <v>SUBGRANT TITLE:</v>
      </c>
      <c r="C3" s="223" t="str">
        <f>IF('A. General Criteria'!C3=0,"Please Fill Out Tab A",'A. General Criteria'!C3)</f>
        <v>Please Fill Out Tab A</v>
      </c>
      <c r="D3" s="224"/>
      <c r="E3" s="95"/>
      <c r="F3" s="173" t="str">
        <f>'A. General Criteria'!F3:F5</f>
        <v>All GREEN fields must be completed during Regional Application Review.</v>
      </c>
      <c r="G3" s="36"/>
      <c r="H3" s="36"/>
    </row>
    <row r="4" spans="1:8" s="28" customFormat="1" ht="16.5" customHeight="1">
      <c r="A4" s="178"/>
      <c r="B4" s="79" t="str">
        <f>'A. General Criteria'!B4</f>
        <v>SUBGRANTEE NAME:</v>
      </c>
      <c r="C4" s="223" t="str">
        <f>IF('A. General Criteria'!C4=0,"Please Fill Out Tab A",'A. General Criteria'!C4)</f>
        <v>Please Fill Out Tab A</v>
      </c>
      <c r="D4" s="224"/>
      <c r="E4" s="112"/>
      <c r="F4" s="174"/>
      <c r="G4" s="36"/>
      <c r="H4" s="36"/>
    </row>
    <row r="5" spans="1:8" s="28" customFormat="1" ht="12.75" customHeight="1">
      <c r="A5" s="178"/>
      <c r="B5" s="79" t="str">
        <f>'A. General Criteria'!B5</f>
        <v>SUBGRANTEE TYPE:</v>
      </c>
      <c r="C5" s="223" t="str">
        <f>IF('A. General Criteria'!C5=0,"Please Fill Out Tab A",'A. General Criteria'!C5)</f>
        <v>Please Fill Out Tab A</v>
      </c>
      <c r="D5" s="224"/>
      <c r="E5" s="92" t="str">
        <f>'A. General Criteria'!E5</f>
        <v>Fed/Non Fed Check</v>
      </c>
      <c r="F5" s="175"/>
      <c r="G5" s="36"/>
      <c r="H5" s="36"/>
    </row>
    <row r="6" spans="1:8" s="28" customFormat="1" ht="15" customHeight="1">
      <c r="A6" s="178"/>
      <c r="B6" s="79" t="str">
        <f>'A. General Criteria'!B6</f>
        <v>FEDERAL SHARE:</v>
      </c>
      <c r="C6" s="55" t="e">
        <f>'A. General Criteria'!C6:C6</f>
        <v>#DIV/0!</v>
      </c>
      <c r="D6" s="147" t="str">
        <f>IF('A. General Criteria'!D6=0,"Please Fill Out Tab A",'A. General Criteria'!D6)</f>
        <v>Please Fill Out Tab A</v>
      </c>
      <c r="E6" s="176" t="e">
        <f>'A. General Criteria'!E6:E7</f>
        <v>#DIV/0!</v>
      </c>
      <c r="F6" s="90"/>
      <c r="G6" s="35"/>
      <c r="H6" s="36"/>
    </row>
    <row r="7" spans="1:8" s="28" customFormat="1" ht="15" customHeight="1">
      <c r="A7" s="178"/>
      <c r="B7" s="79" t="str">
        <f>'A. General Criteria'!B7</f>
        <v>NON-FEDERAL SHARE:</v>
      </c>
      <c r="C7" s="55" t="e">
        <f>'A. General Criteria'!C7:C7</f>
        <v>#DIV/0!</v>
      </c>
      <c r="D7" s="147" t="str">
        <f>IF('A. General Criteria'!D7=0,"Please Fill Out Tab A",'A. General Criteria'!D7)</f>
        <v>Please Fill Out Tab A</v>
      </c>
      <c r="E7" s="176"/>
      <c r="F7" s="173" t="str">
        <f>'A. General Criteria'!F7:F8</f>
        <v>All RED fields require additional attention.</v>
      </c>
      <c r="G7" s="35"/>
      <c r="H7" s="36"/>
    </row>
    <row r="8" spans="1:8" s="28" customFormat="1" ht="12.75" customHeight="1" thickBot="1">
      <c r="A8" s="179"/>
      <c r="B8" s="81" t="str">
        <f>'A. General Criteria'!B8</f>
        <v>TOTAL ESTIMATED COST:</v>
      </c>
      <c r="C8" s="70" t="str">
        <f>'A. General Criteria'!C8:C8</f>
        <v>OK</v>
      </c>
      <c r="D8" s="148" t="str">
        <f>IF('A. General Criteria'!D8=0,"Please Fill Out Tab A",'A. General Criteria'!D8)</f>
        <v>Please Fill Out Tab A</v>
      </c>
      <c r="E8" s="176" t="str">
        <f>'A. General Criteria'!E8:E9</f>
        <v>Totals Match</v>
      </c>
      <c r="F8" s="174"/>
      <c r="G8" s="35"/>
      <c r="H8" s="36"/>
    </row>
    <row r="9" spans="1:8" s="28" customFormat="1" ht="15" customHeight="1" thickTop="1">
      <c r="A9" s="177" t="s">
        <v>15</v>
      </c>
      <c r="B9" s="78" t="str">
        <f>'A. General Criteria'!B9</f>
        <v>REGIONAL PROGRAM REVIEWER:</v>
      </c>
      <c r="C9" s="225" t="str">
        <f>IF('A. General Criteria'!C9=0,"Please Fill Out Tab A",'A. General Criteria'!C9)</f>
        <v>Please Fill Out Tab A</v>
      </c>
      <c r="D9" s="226"/>
      <c r="E9" s="176"/>
      <c r="F9" s="91"/>
      <c r="G9" s="35"/>
      <c r="H9" s="36"/>
    </row>
    <row r="10" spans="1:8" s="28" customFormat="1" ht="15" customHeight="1">
      <c r="A10" s="178"/>
      <c r="B10" s="79" t="str">
        <f>'A. General Criteria'!B10</f>
        <v>PROGRAM REVIEW COMPLETION DATE:</v>
      </c>
      <c r="C10" s="227" t="str">
        <f>IF('A. General Criteria'!C10=0,"Please Fill Out Tab A",'A. General Criteria'!C10)</f>
        <v>Please Fill Out Tab A</v>
      </c>
      <c r="D10" s="228"/>
      <c r="E10" s="37"/>
      <c r="F10" s="173" t="str">
        <f>'A. General Criteria'!F10:F12</f>
        <v>All Gray Fields are not-applicable, given provided information.</v>
      </c>
      <c r="G10" s="35"/>
      <c r="H10" s="36"/>
    </row>
    <row r="11" spans="1:8" s="28" customFormat="1" ht="15" customHeight="1">
      <c r="A11" s="178"/>
      <c r="B11" s="79" t="str">
        <f>'A. General Criteria'!B11</f>
        <v>REGIONAL PLANNER REVIEWER:</v>
      </c>
      <c r="C11" s="223" t="str">
        <f>IF('A. General Criteria'!C11=0,"Please Fill Out Tab A",'A. General Criteria'!C11)</f>
        <v>N/A</v>
      </c>
      <c r="D11" s="224"/>
      <c r="E11" s="37"/>
      <c r="F11" s="174"/>
      <c r="G11" s="35"/>
      <c r="H11" s="36"/>
    </row>
    <row r="12" spans="1:8" s="28" customFormat="1" ht="15" customHeight="1" thickBot="1">
      <c r="A12" s="186"/>
      <c r="B12" s="83" t="str">
        <f>'A. General Criteria'!B12</f>
        <v>PLANNER REVIEW COMPLETION DATE:</v>
      </c>
      <c r="C12" s="235" t="str">
        <f>IF('A. General Criteria'!C12=0,"Please Fill Out Tab A",'A. General Criteria'!C12)</f>
        <v>N/A</v>
      </c>
      <c r="D12" s="236"/>
      <c r="E12" s="37"/>
      <c r="F12" s="231"/>
      <c r="G12" s="35"/>
      <c r="H12" s="36"/>
    </row>
    <row r="13" spans="1:8" s="28" customFormat="1" ht="15" customHeight="1" thickTop="1">
      <c r="A13" s="171"/>
      <c r="B13" s="84" t="str">
        <f>'A. General Criteria'!B13</f>
        <v>APPLICATION FOR HMA PROGRAM:</v>
      </c>
      <c r="C13" s="233" t="str">
        <f>IF('A. General Criteria'!C13=0,"Please Fill Out Tab A",'A. General Criteria'!C13)</f>
        <v>HMGP</v>
      </c>
      <c r="D13" s="234"/>
      <c r="E13" s="37"/>
      <c r="F13" s="35"/>
      <c r="G13" s="35"/>
      <c r="H13" s="36"/>
    </row>
    <row r="14" spans="1:8" s="73" customFormat="1">
      <c r="A14" s="38"/>
      <c r="B14" s="39"/>
      <c r="C14" s="40"/>
      <c r="D14" s="143"/>
      <c r="E14" s="85"/>
      <c r="F14" s="86"/>
      <c r="G14" s="86"/>
      <c r="H14" s="112"/>
    </row>
    <row r="15" spans="1:8" s="29" customFormat="1" ht="12.75" customHeight="1">
      <c r="A15" s="189" t="str">
        <f>'A. General Criteria'!A20:D20</f>
        <v>GENERAL COMMENTS</v>
      </c>
      <c r="B15" s="190"/>
      <c r="C15" s="190"/>
      <c r="D15" s="191"/>
      <c r="E15" s="32"/>
      <c r="F15" s="42"/>
      <c r="G15" s="42"/>
      <c r="H15" s="43"/>
    </row>
    <row r="16" spans="1:8" s="28" customFormat="1" ht="47.25" customHeight="1" thickBot="1">
      <c r="A16" s="240"/>
      <c r="B16" s="267"/>
      <c r="C16" s="267"/>
      <c r="D16" s="232"/>
      <c r="E16" s="33"/>
      <c r="F16" s="35"/>
      <c r="G16" s="35"/>
      <c r="H16" s="36"/>
    </row>
    <row r="17" spans="1:8" s="30" customFormat="1" ht="47.25" customHeight="1" thickTop="1">
      <c r="A17" s="193" t="str">
        <f>'A. General Criteria'!A22:B22</f>
        <v>Application Review Checklist</v>
      </c>
      <c r="B17" s="194"/>
      <c r="C17" s="54" t="str">
        <f>C13</f>
        <v>HMGP</v>
      </c>
      <c r="D17" s="170" t="str">
        <f>'A. General Criteria'!D22</f>
        <v>COMMENTS and NOTES 
(will be viewed by National Evaluation panelists)</v>
      </c>
      <c r="E17" s="104" t="str">
        <f>'A. General Criteria'!E22</f>
        <v>Links/Examples</v>
      </c>
      <c r="F17" s="45"/>
      <c r="G17" s="45"/>
      <c r="H17" s="45"/>
    </row>
    <row r="18" spans="1:8" s="30" customFormat="1" ht="13.5">
      <c r="A18" s="220" t="s">
        <v>141</v>
      </c>
      <c r="B18" s="229"/>
      <c r="C18" s="229"/>
      <c r="D18" s="230"/>
      <c r="E18" s="87"/>
      <c r="F18" s="47"/>
      <c r="G18" s="47"/>
      <c r="H18" s="45"/>
    </row>
    <row r="19" spans="1:8" ht="38.25">
      <c r="A19" s="65" t="s">
        <v>142</v>
      </c>
      <c r="B19" s="51" t="s">
        <v>143</v>
      </c>
      <c r="C19" s="172"/>
      <c r="D19" s="144"/>
      <c r="E19" s="269"/>
      <c r="F19" s="46"/>
      <c r="G19" s="46"/>
    </row>
    <row r="20" spans="1:8" ht="38.25">
      <c r="A20" s="65" t="s">
        <v>144</v>
      </c>
      <c r="B20" s="51" t="s">
        <v>145</v>
      </c>
      <c r="C20" s="172"/>
      <c r="D20" s="144"/>
      <c r="E20" s="269"/>
      <c r="F20" s="46"/>
      <c r="G20" s="46"/>
    </row>
    <row r="21" spans="1:8" ht="38.25">
      <c r="A21" s="65" t="s">
        <v>146</v>
      </c>
      <c r="B21" s="51" t="s">
        <v>147</v>
      </c>
      <c r="C21" s="172"/>
      <c r="D21" s="144" t="e">
        <f>IF(C6&lt;=0.75,"The Federal Share is "&amp;TEXT(C6,"0.00%")&amp;" of the total cost","The Federal Share is " &amp; TEXT(C6,"0.000000%") &amp; " which exceeds 75%. The federal share should be adjusted to "&amp;TEXT(ROUNDDOWN(D8*0.75,0)/D8,"0.000000%")&amp;" or lower in NEMIS to account for dollar rounding errors.")</f>
        <v>#DIV/0!</v>
      </c>
      <c r="E21" s="269"/>
      <c r="F21" s="46"/>
      <c r="G21" s="46"/>
    </row>
    <row r="22" spans="1:8" ht="63.75">
      <c r="A22" s="65" t="s">
        <v>148</v>
      </c>
      <c r="B22" s="51" t="s">
        <v>149</v>
      </c>
      <c r="C22" s="168"/>
      <c r="D22" s="144"/>
      <c r="E22" s="269"/>
      <c r="F22" s="46"/>
      <c r="G22" s="46"/>
    </row>
    <row r="23" spans="1:8" ht="63.75">
      <c r="A23" s="65" t="s">
        <v>150</v>
      </c>
      <c r="B23" s="51" t="s">
        <v>151</v>
      </c>
      <c r="C23" s="168"/>
      <c r="D23" s="144"/>
      <c r="E23" s="269"/>
      <c r="F23" s="46"/>
      <c r="G23" s="46"/>
    </row>
    <row r="24" spans="1:8" ht="63.75">
      <c r="A24" s="65" t="s">
        <v>152</v>
      </c>
      <c r="B24" s="51" t="s">
        <v>153</v>
      </c>
      <c r="C24" s="172"/>
      <c r="D24" s="144"/>
      <c r="E24" s="61" t="s">
        <v>154</v>
      </c>
      <c r="F24" s="46"/>
      <c r="G24" s="46"/>
    </row>
    <row r="25" spans="1:8" ht="38.25">
      <c r="A25" s="65" t="s">
        <v>155</v>
      </c>
      <c r="B25" s="51" t="s">
        <v>156</v>
      </c>
      <c r="C25" s="172"/>
      <c r="D25" s="144"/>
      <c r="E25" s="269"/>
      <c r="F25" s="46"/>
      <c r="G25" s="46"/>
    </row>
    <row r="26" spans="1:8" ht="38.25">
      <c r="A26" s="65" t="s">
        <v>157</v>
      </c>
      <c r="B26" s="51" t="s">
        <v>158</v>
      </c>
      <c r="C26" s="172"/>
      <c r="D26" s="144" t="str">
        <f>"The Non-Federal Cost Share is " &amp; TEXT($D$7,"$000,0") &amp; "."</f>
        <v>The Non-Federal Cost Share is Please Fill Out Tab A.</v>
      </c>
      <c r="E26" s="269"/>
      <c r="F26" s="46"/>
      <c r="G26" s="46"/>
    </row>
    <row r="27" spans="1:8" ht="51">
      <c r="A27" s="65" t="s">
        <v>159</v>
      </c>
      <c r="B27" s="51" t="s">
        <v>160</v>
      </c>
      <c r="C27" s="172"/>
      <c r="D27" s="144"/>
      <c r="E27" s="269"/>
      <c r="F27" s="46"/>
      <c r="G27" s="46"/>
    </row>
    <row r="28" spans="1:8" ht="51">
      <c r="A28" s="65" t="s">
        <v>161</v>
      </c>
      <c r="B28" s="51" t="s">
        <v>162</v>
      </c>
      <c r="C28" s="168"/>
      <c r="D28" s="144"/>
      <c r="E28" s="269"/>
      <c r="F28" s="46"/>
      <c r="G28" s="46"/>
    </row>
    <row r="29" spans="1:8" ht="63.75">
      <c r="A29" s="65" t="s">
        <v>163</v>
      </c>
      <c r="B29" s="51" t="s">
        <v>164</v>
      </c>
      <c r="C29" s="168"/>
      <c r="D29" s="144"/>
      <c r="E29" s="61" t="s">
        <v>165</v>
      </c>
      <c r="F29" s="46"/>
      <c r="G29" s="46"/>
    </row>
    <row r="30" spans="1:8" ht="51">
      <c r="A30" s="65" t="s">
        <v>166</v>
      </c>
      <c r="B30" s="51" t="s">
        <v>167</v>
      </c>
      <c r="C30" s="168"/>
      <c r="D30" s="144"/>
      <c r="E30" s="269"/>
      <c r="F30" s="46"/>
      <c r="G30" s="46"/>
    </row>
    <row r="31" spans="1:8" ht="38.25">
      <c r="A31" s="65" t="s">
        <v>168</v>
      </c>
      <c r="B31" s="51" t="s">
        <v>169</v>
      </c>
      <c r="C31" s="172"/>
      <c r="D31" s="144"/>
      <c r="E31" s="269"/>
      <c r="F31" s="46"/>
      <c r="G31" s="46"/>
    </row>
    <row r="32" spans="1:8" ht="51.75" thickBot="1">
      <c r="A32" s="66" t="s">
        <v>170</v>
      </c>
      <c r="B32" s="64" t="s">
        <v>171</v>
      </c>
      <c r="C32" s="160"/>
      <c r="D32" s="161"/>
      <c r="E32" s="269"/>
      <c r="F32" s="46"/>
      <c r="G32" s="46">
        <f>'A. General Criteria'!C54</f>
        <v>0</v>
      </c>
    </row>
    <row r="33" spans="1:5" ht="18" customHeight="1" thickTop="1" thickBot="1">
      <c r="A33" s="211" t="s">
        <v>172</v>
      </c>
      <c r="B33" s="212"/>
      <c r="C33" s="212"/>
      <c r="D33" s="212"/>
      <c r="E33" s="213"/>
    </row>
    <row r="34" spans="1:5" ht="13.5" thickTop="1">
      <c r="A34" s="275"/>
      <c r="B34" s="279"/>
      <c r="C34" s="278"/>
      <c r="D34" s="277"/>
      <c r="E34" s="278"/>
    </row>
  </sheetData>
  <sheetProtection password="C9AF" sheet="1" objects="1" scenarios="1" formatCells="0" formatColumns="0" formatRows="0"/>
  <protectedRanges>
    <protectedRange sqref="A16 C19:D32" name="Range1"/>
  </protectedRanges>
  <mergeCells count="22">
    <mergeCell ref="C2:D2"/>
    <mergeCell ref="C3:D3"/>
    <mergeCell ref="A1:A8"/>
    <mergeCell ref="C1:D1"/>
    <mergeCell ref="A17:B17"/>
    <mergeCell ref="C12:D12"/>
    <mergeCell ref="F3:F5"/>
    <mergeCell ref="E8:E9"/>
    <mergeCell ref="A33:E33"/>
    <mergeCell ref="C4:D4"/>
    <mergeCell ref="C5:D5"/>
    <mergeCell ref="A9:A12"/>
    <mergeCell ref="C9:D9"/>
    <mergeCell ref="C10:D10"/>
    <mergeCell ref="C11:D11"/>
    <mergeCell ref="A18:D18"/>
    <mergeCell ref="F7:F8"/>
    <mergeCell ref="F10:F12"/>
    <mergeCell ref="A16:D16"/>
    <mergeCell ref="A15:D15"/>
    <mergeCell ref="E6:E7"/>
    <mergeCell ref="C13:D13"/>
  </mergeCells>
  <phoneticPr fontId="3" type="noConversion"/>
  <conditionalFormatting sqref="C19:C32">
    <cfRule type="cellIs" dxfId="127" priority="11" operator="equal">
      <formula>"No"</formula>
    </cfRule>
    <cfRule type="containsBlanks" dxfId="126" priority="42">
      <formula>LEN(TRIM(C19))=0</formula>
    </cfRule>
  </conditionalFormatting>
  <conditionalFormatting sqref="D19:D32">
    <cfRule type="expression" dxfId="125" priority="47">
      <formula>AND(OR(C19="N/A",C19="No"),D19="")</formula>
    </cfRule>
  </conditionalFormatting>
  <conditionalFormatting sqref="A22:D22 A29:D29">
    <cfRule type="expression" dxfId="124" priority="30">
      <formula>$C$13&lt;&gt;"PDM"</formula>
    </cfRule>
  </conditionalFormatting>
  <conditionalFormatting sqref="A23:D23">
    <cfRule type="expression" dxfId="123" priority="31">
      <formula>$C$13="HMGP"</formula>
    </cfRule>
  </conditionalFormatting>
  <conditionalFormatting sqref="A28:D28">
    <cfRule type="expression" dxfId="122" priority="32">
      <formula>$C$13&lt;&gt;"RFC"</formula>
    </cfRule>
  </conditionalFormatting>
  <conditionalFormatting sqref="A30:D30">
    <cfRule type="expression" dxfId="121" priority="36">
      <formula>AND($C$13&lt;&gt;"SRL",$C$13&lt;&gt;"FMA")</formula>
    </cfRule>
  </conditionalFormatting>
  <conditionalFormatting sqref="A31:D32">
    <cfRule type="expression" dxfId="120" priority="38">
      <formula>$C$13&lt;&gt;"HMGP"</formula>
    </cfRule>
  </conditionalFormatting>
  <conditionalFormatting sqref="A32:D32">
    <cfRule type="expression" dxfId="119" priority="40">
      <formula>AND($G$32&lt;&gt;"F - Five Percent",$G$32&lt;&gt;"P - Planning")</formula>
    </cfRule>
  </conditionalFormatting>
  <conditionalFormatting sqref="C1:D13">
    <cfRule type="containsText" dxfId="118" priority="4" operator="containsText" text="Please Fill Out Tab A">
      <formula>NOT(ISERROR(SEARCH("Please Fill Out Tab A",C1)))</formula>
    </cfRule>
  </conditionalFormatting>
  <conditionalFormatting sqref="C6:E7">
    <cfRule type="expression" dxfId="117" priority="3">
      <formula>$D$6/$D$8&gt;0.75</formula>
    </cfRule>
  </conditionalFormatting>
  <conditionalFormatting sqref="C8:E8">
    <cfRule type="expression" dxfId="116" priority="2">
      <formula>($D$7+$D$6)&lt;&gt;$D$8</formula>
    </cfRule>
  </conditionalFormatting>
  <conditionalFormatting sqref="C17">
    <cfRule type="containsText" dxfId="115" priority="1" operator="containsText" text="Please Fill Out Tab A">
      <formula>NOT(ISERROR(SEARCH("Please Fill Out Tab A",C17)))</formula>
    </cfRule>
  </conditionalFormatting>
  <dataValidations disablePrompts="1" count="2">
    <dataValidation type="list" allowBlank="1" showInputMessage="1" showErrorMessage="1" sqref="C19:C32">
      <formula1>Response</formula1>
    </dataValidation>
    <dataValidation type="list" allowBlank="1" showInputMessage="1" showErrorMessage="1" sqref="C13">
      <formula1>Programs</formula1>
    </dataValidation>
  </dataValidations>
  <hyperlinks>
    <hyperlink ref="E29" r:id="rId1"/>
    <hyperlink ref="E24" r:id="rId2"/>
    <hyperlink ref="A33:E33" location="'C. Cost Effectiveness Review'!Print_Area" display="Go to Next Worksheet for Section C. Cost Effectiveness Review"/>
  </hyperlinks>
  <printOptions horizontalCentered="1"/>
  <pageMargins left="0.25" right="0.25" top="0.75" bottom="0.75" header="0.3" footer="0.3"/>
  <pageSetup fitToHeight="4" orientation="portrait" useFirstPageNumber="1" r:id="rId3"/>
  <headerFooter alignWithMargins="0">
    <oddHeader>&amp;CHazard Mitigation Assistance (HMA) - Application Review Tool (ART)</oddHeader>
    <oddFooter>&amp;L&amp;F&amp;R&amp;A: &amp;P of &amp;N</oddFooter>
  </headerFooter>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6" tint="0.39997558519241921"/>
  </sheetPr>
  <dimension ref="A1:G34"/>
  <sheetViews>
    <sheetView zoomScaleNormal="100" workbookViewId="0">
      <selection activeCell="A16" sqref="A16:D16"/>
    </sheetView>
  </sheetViews>
  <sheetFormatPr defaultColWidth="9.140625" defaultRowHeight="12.75"/>
  <cols>
    <col min="1" max="1" width="5" style="48" customWidth="1"/>
    <col min="2" max="2" width="42.85546875" style="49" customWidth="1"/>
    <col min="3" max="3" width="7.85546875" style="50" customWidth="1"/>
    <col min="4" max="4" width="47.85546875" style="146" customWidth="1"/>
    <col min="5" max="5" width="25.7109375" style="50" customWidth="1"/>
    <col min="6" max="6" width="25.7109375" style="33" customWidth="1"/>
    <col min="7" max="7" width="28.7109375" style="33" bestFit="1" customWidth="1"/>
    <col min="8" max="12" width="8.7109375" style="31" customWidth="1"/>
    <col min="13" max="16" width="4.85546875" style="31" customWidth="1"/>
    <col min="17" max="16384" width="9.140625" style="31"/>
  </cols>
  <sheetData>
    <row r="1" spans="1:7" s="28" customFormat="1" ht="12.75" customHeight="1" thickTop="1">
      <c r="A1" s="177" t="s">
        <v>0</v>
      </c>
      <c r="B1" s="78" t="str">
        <f>'A. General Criteria'!B1</f>
        <v>GRANT NUMBER:</v>
      </c>
      <c r="C1" s="225" t="str">
        <f>IF('A. General Criteria'!C1=0,"Please Fill Out Tab A",'A. General Criteria'!C1)</f>
        <v>Please Fill Out Tab A</v>
      </c>
      <c r="D1" s="226"/>
      <c r="E1" s="95"/>
      <c r="F1" s="88" t="str">
        <f>'A. General Criteria'!F1</f>
        <v>KEY</v>
      </c>
      <c r="G1" s="35"/>
    </row>
    <row r="2" spans="1:7" s="28" customFormat="1" ht="12.75" customHeight="1">
      <c r="A2" s="178"/>
      <c r="B2" s="79" t="str">
        <f>'A. General Criteria'!B2</f>
        <v>SUBGRANT NUMBER:</v>
      </c>
      <c r="C2" s="223" t="str">
        <f>IF('A. General Criteria'!C2=0,"Please Fill Out Tab A",'A. General Criteria'!C2)</f>
        <v>Please Fill Out Tab A</v>
      </c>
      <c r="D2" s="224"/>
      <c r="E2" s="96"/>
      <c r="F2" s="89"/>
      <c r="G2" s="35"/>
    </row>
    <row r="3" spans="1:7" s="28" customFormat="1" ht="12.75" customHeight="1">
      <c r="A3" s="178"/>
      <c r="B3" s="79" t="str">
        <f>'A. General Criteria'!B3</f>
        <v>SUBGRANT TITLE:</v>
      </c>
      <c r="C3" s="223" t="str">
        <f>IF('A. General Criteria'!C3=0,"Please Fill Out Tab A",'A. General Criteria'!C3)</f>
        <v>Please Fill Out Tab A</v>
      </c>
      <c r="D3" s="224"/>
      <c r="E3" s="93"/>
      <c r="F3" s="173" t="str">
        <f>'A. General Criteria'!F3:F5</f>
        <v>All GREEN fields must be completed during Regional Application Review.</v>
      </c>
      <c r="G3" s="36"/>
    </row>
    <row r="4" spans="1:7" s="28" customFormat="1">
      <c r="A4" s="178"/>
      <c r="B4" s="79" t="str">
        <f>'A. General Criteria'!B4</f>
        <v>SUBGRANTEE NAME:</v>
      </c>
      <c r="C4" s="223" t="str">
        <f>IF('A. General Criteria'!C4=0,"Please Fill Out Tab A",'A. General Criteria'!C4)</f>
        <v>Please Fill Out Tab A</v>
      </c>
      <c r="D4" s="224"/>
      <c r="E4" s="93"/>
      <c r="F4" s="174"/>
      <c r="G4" s="36"/>
    </row>
    <row r="5" spans="1:7" s="28" customFormat="1" ht="12.75" customHeight="1">
      <c r="A5" s="178"/>
      <c r="B5" s="79" t="str">
        <f>'A. General Criteria'!B5</f>
        <v>SUBGRANTEE TYPE:</v>
      </c>
      <c r="C5" s="223" t="str">
        <f>IF('A. General Criteria'!C5=0,"Please Fill Out Tab A",'A. General Criteria'!C5)</f>
        <v>Please Fill Out Tab A</v>
      </c>
      <c r="D5" s="224"/>
      <c r="E5" s="94" t="str">
        <f>'A. General Criteria'!E5</f>
        <v>Fed/Non Fed Check</v>
      </c>
      <c r="F5" s="175"/>
      <c r="G5" s="36"/>
    </row>
    <row r="6" spans="1:7" s="28" customFormat="1" ht="15" customHeight="1">
      <c r="A6" s="178"/>
      <c r="B6" s="79" t="str">
        <f>'A. General Criteria'!B6</f>
        <v>FEDERAL SHARE:</v>
      </c>
      <c r="C6" s="55" t="e">
        <f>'A. General Criteria'!C6:C6</f>
        <v>#DIV/0!</v>
      </c>
      <c r="D6" s="147" t="str">
        <f>IF('A. General Criteria'!D6=0,"Please Fill Out Tab A",'A. General Criteria'!D6)</f>
        <v>Please Fill Out Tab A</v>
      </c>
      <c r="E6" s="176" t="e">
        <f>'A. General Criteria'!E6:E7</f>
        <v>#DIV/0!</v>
      </c>
      <c r="F6" s="90"/>
      <c r="G6" s="35"/>
    </row>
    <row r="7" spans="1:7" s="28" customFormat="1" ht="15" customHeight="1">
      <c r="A7" s="178"/>
      <c r="B7" s="79" t="str">
        <f>'A. General Criteria'!B7</f>
        <v>NON-FEDERAL SHARE:</v>
      </c>
      <c r="C7" s="55" t="e">
        <f>'A. General Criteria'!C7:C7</f>
        <v>#DIV/0!</v>
      </c>
      <c r="D7" s="147" t="str">
        <f>IF('A. General Criteria'!D7=0,"Please Fill Out Tab A",'A. General Criteria'!D7)</f>
        <v>Please Fill Out Tab A</v>
      </c>
      <c r="E7" s="176"/>
      <c r="F7" s="173" t="str">
        <f>'A. General Criteria'!F7:F8</f>
        <v>All RED fields require additional attention.</v>
      </c>
      <c r="G7" s="35"/>
    </row>
    <row r="8" spans="1:7" s="28" customFormat="1" ht="12.75" customHeight="1" thickBot="1">
      <c r="A8" s="179"/>
      <c r="B8" s="81" t="str">
        <f>'A. General Criteria'!B8</f>
        <v>TOTAL ESTIMATED COST:</v>
      </c>
      <c r="C8" s="70" t="str">
        <f>'A. General Criteria'!C8:C8</f>
        <v>OK</v>
      </c>
      <c r="D8" s="148" t="str">
        <f>IF('A. General Criteria'!D8=0,"Please Fill Out Tab A",'A. General Criteria'!D8)</f>
        <v>Please Fill Out Tab A</v>
      </c>
      <c r="E8" s="176" t="str">
        <f>'A. General Criteria'!E8:E9</f>
        <v>Totals Match</v>
      </c>
      <c r="F8" s="174"/>
      <c r="G8" s="35"/>
    </row>
    <row r="9" spans="1:7" s="28" customFormat="1" ht="15" customHeight="1" thickTop="1">
      <c r="A9" s="177" t="s">
        <v>15</v>
      </c>
      <c r="B9" s="78" t="str">
        <f>'A. General Criteria'!B9</f>
        <v>REGIONAL PROGRAM REVIEWER:</v>
      </c>
      <c r="C9" s="225" t="str">
        <f>IF('A. General Criteria'!C9=0,"Please Fill Out Tab A",'A. General Criteria'!C9)</f>
        <v>Please Fill Out Tab A</v>
      </c>
      <c r="D9" s="226"/>
      <c r="E9" s="176"/>
      <c r="F9" s="91"/>
      <c r="G9" s="35"/>
    </row>
    <row r="10" spans="1:7" s="28" customFormat="1" ht="15" customHeight="1">
      <c r="A10" s="178"/>
      <c r="B10" s="79" t="str">
        <f>'A. General Criteria'!B10</f>
        <v>PROGRAM REVIEW COMPLETION DATE:</v>
      </c>
      <c r="C10" s="227" t="str">
        <f>IF('A. General Criteria'!C10=0,"Please Fill Out Tab A",'A. General Criteria'!C10)</f>
        <v>Please Fill Out Tab A</v>
      </c>
      <c r="D10" s="228"/>
      <c r="E10" s="37"/>
      <c r="F10" s="173" t="str">
        <f>'A. General Criteria'!F10:F12</f>
        <v>All Gray Fields are not-applicable, given provided information.</v>
      </c>
      <c r="G10" s="35"/>
    </row>
    <row r="11" spans="1:7" s="28" customFormat="1" ht="15" customHeight="1">
      <c r="A11" s="178"/>
      <c r="B11" s="79" t="str">
        <f>'A. General Criteria'!B11</f>
        <v>REGIONAL PLANNER REVIEWER:</v>
      </c>
      <c r="C11" s="223" t="str">
        <f>IF('A. General Criteria'!C11=0,"Please Fill Out Tab A",'A. General Criteria'!C11)</f>
        <v>N/A</v>
      </c>
      <c r="D11" s="224"/>
      <c r="E11" s="37"/>
      <c r="F11" s="174"/>
      <c r="G11" s="35"/>
    </row>
    <row r="12" spans="1:7" s="28" customFormat="1" ht="15" customHeight="1" thickBot="1">
      <c r="A12" s="186"/>
      <c r="B12" s="83" t="str">
        <f>'A. General Criteria'!B12</f>
        <v>PLANNER REVIEW COMPLETION DATE:</v>
      </c>
      <c r="C12" s="235" t="str">
        <f>IF('A. General Criteria'!C12=0,"Please Fill Out Tab A",'A. General Criteria'!C12)</f>
        <v>N/A</v>
      </c>
      <c r="D12" s="236"/>
      <c r="E12" s="37"/>
      <c r="F12" s="231"/>
      <c r="G12" s="35"/>
    </row>
    <row r="13" spans="1:7" s="28" customFormat="1" ht="15" customHeight="1" thickTop="1">
      <c r="A13" s="171"/>
      <c r="B13" s="84" t="str">
        <f>'A. General Criteria'!B13</f>
        <v>APPLICATION FOR HMA PROGRAM:</v>
      </c>
      <c r="C13" s="233" t="str">
        <f>IF('A. General Criteria'!C13=0,"Please Fill Out Tab A",'A. General Criteria'!C13)</f>
        <v>HMGP</v>
      </c>
      <c r="D13" s="234"/>
      <c r="E13" s="37"/>
      <c r="F13" s="35"/>
      <c r="G13" s="35"/>
    </row>
    <row r="14" spans="1:7" s="73" customFormat="1">
      <c r="A14" s="38"/>
      <c r="B14" s="39"/>
      <c r="C14" s="40"/>
      <c r="D14" s="143"/>
      <c r="E14" s="85"/>
      <c r="F14" s="86"/>
      <c r="G14" s="86"/>
    </row>
    <row r="15" spans="1:7" s="29" customFormat="1" ht="12.75" customHeight="1">
      <c r="A15" s="189" t="str">
        <f>'A. General Criteria'!A20:D20</f>
        <v>GENERAL COMMENTS</v>
      </c>
      <c r="B15" s="190"/>
      <c r="C15" s="190"/>
      <c r="D15" s="191"/>
      <c r="E15" s="32"/>
      <c r="F15" s="42"/>
      <c r="G15" s="42"/>
    </row>
    <row r="16" spans="1:7" s="28" customFormat="1" ht="47.25" customHeight="1" thickBot="1">
      <c r="A16" s="240"/>
      <c r="B16" s="267"/>
      <c r="C16" s="267"/>
      <c r="D16" s="232"/>
      <c r="E16" s="33"/>
      <c r="F16" s="35"/>
      <c r="G16" s="35"/>
    </row>
    <row r="17" spans="1:7" s="30" customFormat="1" ht="47.25" customHeight="1" thickTop="1">
      <c r="A17" s="193" t="str">
        <f>'A. General Criteria'!A22:B22</f>
        <v>Application Review Checklist</v>
      </c>
      <c r="B17" s="194"/>
      <c r="C17" s="54" t="str">
        <f>C13</f>
        <v>HMGP</v>
      </c>
      <c r="D17" s="170" t="str">
        <f>'A. General Criteria'!D22</f>
        <v>COMMENTS and NOTES 
(will be viewed by National Evaluation panelists)</v>
      </c>
      <c r="E17" s="104" t="str">
        <f>'A. General Criteria'!E22</f>
        <v>Links/Examples</v>
      </c>
      <c r="F17" s="45"/>
      <c r="G17" s="45"/>
    </row>
    <row r="18" spans="1:7" s="30" customFormat="1" ht="13.5">
      <c r="A18" s="189" t="s">
        <v>173</v>
      </c>
      <c r="B18" s="190"/>
      <c r="C18" s="190"/>
      <c r="D18" s="191"/>
      <c r="E18" s="87"/>
      <c r="F18" s="47"/>
      <c r="G18" s="47"/>
    </row>
    <row r="19" spans="1:7" ht="51">
      <c r="A19" s="65" t="s">
        <v>174</v>
      </c>
      <c r="B19" s="51" t="s">
        <v>175</v>
      </c>
      <c r="C19" s="172"/>
      <c r="D19" s="144"/>
      <c r="E19" s="61" t="s">
        <v>176</v>
      </c>
      <c r="F19" s="46"/>
      <c r="G19" s="46"/>
    </row>
    <row r="20" spans="1:7" ht="89.25">
      <c r="A20" s="65" t="s">
        <v>177</v>
      </c>
      <c r="B20" s="51" t="s">
        <v>178</v>
      </c>
      <c r="C20" s="172"/>
      <c r="D20" s="144"/>
      <c r="E20" s="269"/>
      <c r="F20" s="46"/>
      <c r="G20" s="46"/>
    </row>
    <row r="21" spans="1:7" ht="51">
      <c r="A21" s="65" t="s">
        <v>179</v>
      </c>
      <c r="B21" s="51" t="s">
        <v>180</v>
      </c>
      <c r="C21" s="172"/>
      <c r="D21" s="144"/>
      <c r="E21" s="269"/>
      <c r="F21" s="46"/>
      <c r="G21" s="46"/>
    </row>
    <row r="22" spans="1:7" ht="76.5">
      <c r="A22" s="65" t="s">
        <v>181</v>
      </c>
      <c r="B22" s="51" t="s">
        <v>182</v>
      </c>
      <c r="C22" s="172"/>
      <c r="D22" s="144"/>
      <c r="E22" s="61" t="s">
        <v>183</v>
      </c>
      <c r="F22" s="46"/>
      <c r="G22" s="46"/>
    </row>
    <row r="23" spans="1:7" ht="51">
      <c r="A23" s="65" t="s">
        <v>184</v>
      </c>
      <c r="B23" s="51" t="s">
        <v>185</v>
      </c>
      <c r="C23" s="168"/>
      <c r="D23" s="144"/>
      <c r="E23" s="269"/>
      <c r="F23" s="46"/>
      <c r="G23" s="46"/>
    </row>
    <row r="24" spans="1:7" ht="45.75" customHeight="1" thickBot="1">
      <c r="A24" s="66" t="s">
        <v>186</v>
      </c>
      <c r="B24" s="64" t="s">
        <v>187</v>
      </c>
      <c r="C24" s="160"/>
      <c r="D24" s="161"/>
      <c r="E24" s="269"/>
      <c r="F24" s="46"/>
      <c r="G24" s="46">
        <f>'A. General Criteria'!C54</f>
        <v>0</v>
      </c>
    </row>
    <row r="25" spans="1:7" ht="18" customHeight="1" thickTop="1" thickBot="1">
      <c r="A25" s="237" t="s">
        <v>188</v>
      </c>
      <c r="B25" s="238"/>
      <c r="C25" s="238"/>
      <c r="D25" s="238"/>
      <c r="E25" s="239"/>
    </row>
    <row r="26" spans="1:7" ht="13.5" thickTop="1">
      <c r="A26" s="280"/>
      <c r="B26" s="105" t="s">
        <v>189</v>
      </c>
      <c r="C26" s="281"/>
      <c r="D26" s="282"/>
      <c r="E26" s="283"/>
    </row>
    <row r="27" spans="1:7">
      <c r="A27" s="284"/>
      <c r="B27" s="106" t="s">
        <v>190</v>
      </c>
      <c r="C27" s="285"/>
      <c r="D27" s="286"/>
      <c r="E27" s="287"/>
    </row>
    <row r="28" spans="1:7">
      <c r="A28" s="284"/>
      <c r="B28" s="106" t="s">
        <v>191</v>
      </c>
      <c r="C28" s="285"/>
      <c r="D28" s="286"/>
      <c r="E28" s="287"/>
    </row>
    <row r="29" spans="1:7">
      <c r="A29" s="284"/>
      <c r="B29" s="106" t="s">
        <v>192</v>
      </c>
      <c r="C29" s="285"/>
      <c r="D29" s="286"/>
      <c r="E29" s="287"/>
    </row>
    <row r="30" spans="1:7">
      <c r="A30" s="284"/>
      <c r="B30" s="106" t="s">
        <v>193</v>
      </c>
      <c r="C30" s="285"/>
      <c r="D30" s="286"/>
      <c r="E30" s="287"/>
    </row>
    <row r="31" spans="1:7">
      <c r="A31" s="284"/>
      <c r="B31" s="106" t="s">
        <v>194</v>
      </c>
      <c r="C31" s="285"/>
      <c r="D31" s="286"/>
      <c r="E31" s="287"/>
    </row>
    <row r="32" spans="1:7">
      <c r="A32" s="284"/>
      <c r="B32" s="106" t="s">
        <v>195</v>
      </c>
      <c r="C32" s="285"/>
      <c r="D32" s="286"/>
      <c r="E32" s="287"/>
    </row>
    <row r="33" spans="1:5" ht="13.5" thickBot="1">
      <c r="A33" s="288"/>
      <c r="B33" s="107" t="s">
        <v>196</v>
      </c>
      <c r="C33" s="289"/>
      <c r="D33" s="290"/>
      <c r="E33" s="291"/>
    </row>
    <row r="34" spans="1:5" ht="13.5" thickTop="1">
      <c r="A34" s="275"/>
      <c r="B34" s="279"/>
      <c r="C34" s="278"/>
      <c r="D34" s="277"/>
      <c r="E34" s="278"/>
    </row>
  </sheetData>
  <sheetProtection password="C9AF" sheet="1" objects="1" scenarios="1" formatCells="0" formatColumns="0" formatRows="0"/>
  <protectedRanges>
    <protectedRange sqref="C19:D24" name="Range1"/>
    <protectedRange sqref="A16" name="Range1_1"/>
  </protectedRanges>
  <mergeCells count="22">
    <mergeCell ref="A25:E25"/>
    <mergeCell ref="C12:D12"/>
    <mergeCell ref="A15:D15"/>
    <mergeCell ref="A16:D16"/>
    <mergeCell ref="A17:B17"/>
    <mergeCell ref="A18:D18"/>
    <mergeCell ref="C13:D13"/>
    <mergeCell ref="A1:A8"/>
    <mergeCell ref="A9:A12"/>
    <mergeCell ref="C9:D9"/>
    <mergeCell ref="C10:D10"/>
    <mergeCell ref="C11:D11"/>
    <mergeCell ref="F10:F12"/>
    <mergeCell ref="E6:E7"/>
    <mergeCell ref="E8:E9"/>
    <mergeCell ref="C1:D1"/>
    <mergeCell ref="C2:D2"/>
    <mergeCell ref="C3:D3"/>
    <mergeCell ref="C4:D4"/>
    <mergeCell ref="C5:D5"/>
    <mergeCell ref="F3:F5"/>
    <mergeCell ref="F7:F8"/>
  </mergeCells>
  <phoneticPr fontId="3" type="noConversion"/>
  <conditionalFormatting sqref="A23:D23">
    <cfRule type="expression" dxfId="114" priority="15">
      <formula>$C$13&lt;&gt;"SRL"</formula>
    </cfRule>
  </conditionalFormatting>
  <conditionalFormatting sqref="A24">
    <cfRule type="expression" dxfId="113" priority="18">
      <formula>$C$13&lt;&gt;"HMGP"</formula>
    </cfRule>
  </conditionalFormatting>
  <conditionalFormatting sqref="C19:C24">
    <cfRule type="cellIs" dxfId="112" priority="14" operator="equal">
      <formula>"No"</formula>
    </cfRule>
    <cfRule type="containsBlanks" dxfId="111" priority="19">
      <formula>LEN(TRIM(C19))=0</formula>
    </cfRule>
  </conditionalFormatting>
  <conditionalFormatting sqref="D19:D24">
    <cfRule type="expression" dxfId="110" priority="20">
      <formula>AND(OR(C19="N/A",C19="No"),D19="")</formula>
    </cfRule>
  </conditionalFormatting>
  <conditionalFormatting sqref="A24:D24">
    <cfRule type="expression" dxfId="109" priority="17">
      <formula>$G$24&lt;&gt;"F - Five Percent"</formula>
    </cfRule>
  </conditionalFormatting>
  <conditionalFormatting sqref="A19:D22">
    <cfRule type="expression" dxfId="108" priority="16">
      <formula>OR($G$24="F - Five Percent",$G$24="P - Planning")</formula>
    </cfRule>
  </conditionalFormatting>
  <conditionalFormatting sqref="C1:D13">
    <cfRule type="containsText" dxfId="107" priority="4" operator="containsText" text="Please Fill Out Tab A">
      <formula>NOT(ISERROR(SEARCH("Please Fill Out Tab A",C1)))</formula>
    </cfRule>
  </conditionalFormatting>
  <conditionalFormatting sqref="C6:E7">
    <cfRule type="expression" dxfId="106" priority="3">
      <formula>$D$6/$D$8&gt;0.75</formula>
    </cfRule>
  </conditionalFormatting>
  <conditionalFormatting sqref="C8:E8">
    <cfRule type="expression" dxfId="105" priority="2">
      <formula>($D$7+$D$6)&lt;&gt;$D$8</formula>
    </cfRule>
  </conditionalFormatting>
  <conditionalFormatting sqref="C17">
    <cfRule type="containsText" dxfId="104" priority="1" operator="containsText" text="Please Fill Out Tab A">
      <formula>NOT(ISERROR(SEARCH("Please Fill Out Tab A",C17)))</formula>
    </cfRule>
  </conditionalFormatting>
  <dataValidations count="2">
    <dataValidation type="list" allowBlank="1" showInputMessage="1" showErrorMessage="1" sqref="C19:C24">
      <formula1>Response</formula1>
    </dataValidation>
    <dataValidation type="list" allowBlank="1" showInputMessage="1" showErrorMessage="1" sqref="C13">
      <formula1>Programs</formula1>
    </dataValidation>
  </dataValidations>
  <hyperlinks>
    <hyperlink ref="E19" r:id="rId1"/>
    <hyperlink ref="E22" r:id="rId2"/>
    <hyperlink ref="B26" location="'D. Acquisition'!Print_Area" display="D. Acquisition"/>
    <hyperlink ref="B27" location="'E. Drainage'!Print_Area" display="E. Drainage"/>
    <hyperlink ref="B28" location="'F. Elevation'!Print_Area" display="F. Elevation"/>
    <hyperlink ref="B29" location="'G. Planning'!Print_Area" display="G. Planning"/>
    <hyperlink ref="B30" location="'H. Safe Room'!Print_Titles" display="H. Safe Room"/>
    <hyperlink ref="B31" location="'I. Seismic'!Print_Area" display="I. Seismic"/>
    <hyperlink ref="B32" location="'J. Wildfire'!Print_Titles" display="J. Wildfire"/>
    <hyperlink ref="B33" location="'K. Mitigation Reconstruction'!Print_Titles" display="K. Mitigation Reconstruction"/>
  </hyperlinks>
  <printOptions horizontalCentered="1"/>
  <pageMargins left="0.25" right="0.25" top="0.75" bottom="0.75" header="0.3" footer="0.3"/>
  <pageSetup fitToHeight="4" orientation="portrait" useFirstPageNumber="1" r:id="rId3"/>
  <headerFooter alignWithMargins="0">
    <oddHeader>&amp;CHazard Mitigation Assistance (HMA) - Application Review Tool (ART)</oddHeader>
    <oddFooter>&amp;L&amp;F&amp;R&amp;A: &amp;P of &amp;N</oddFooter>
  </headerFooter>
  <legacy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196"/>
  <sheetViews>
    <sheetView workbookViewId="0">
      <pane ySplit="2" topLeftCell="A42" activePane="bottomLeft" state="frozen"/>
      <selection pane="bottomLeft" activeCell="F55" sqref="F55"/>
    </sheetView>
  </sheetViews>
  <sheetFormatPr defaultColWidth="9.140625" defaultRowHeight="12"/>
  <cols>
    <col min="1" max="1" width="8.140625" style="7" bestFit="1" customWidth="1"/>
    <col min="2" max="2" width="9.140625" style="7" bestFit="1"/>
    <col min="3" max="3" width="46.5703125" style="14" customWidth="1"/>
    <col min="4" max="4" width="34.42578125" style="7" bestFit="1" customWidth="1"/>
    <col min="5" max="16384" width="9.140625" style="7"/>
  </cols>
  <sheetData>
    <row r="1" spans="1:4">
      <c r="A1" s="241" t="s">
        <v>197</v>
      </c>
      <c r="B1" s="241"/>
      <c r="C1" s="241"/>
      <c r="D1" s="241"/>
    </row>
    <row r="2" spans="1:4">
      <c r="A2" s="242" t="s">
        <v>198</v>
      </c>
      <c r="B2" s="242"/>
      <c r="C2" s="242"/>
      <c r="D2" s="242"/>
    </row>
    <row r="3" spans="1:4" s="8" customFormat="1" ht="36">
      <c r="A3" s="6" t="s">
        <v>199</v>
      </c>
      <c r="B3" s="6" t="s">
        <v>200</v>
      </c>
      <c r="C3" s="6" t="s">
        <v>201</v>
      </c>
      <c r="D3" s="6" t="s">
        <v>202</v>
      </c>
    </row>
    <row r="4" spans="1:4">
      <c r="A4" s="4"/>
      <c r="B4" s="4"/>
      <c r="C4" s="10"/>
      <c r="D4" s="4"/>
    </row>
    <row r="5" spans="1:4">
      <c r="A5" s="4" t="s">
        <v>24</v>
      </c>
      <c r="B5" s="4" t="s">
        <v>203</v>
      </c>
      <c r="C5" s="10" t="s">
        <v>204</v>
      </c>
      <c r="D5" s="4" t="s">
        <v>205</v>
      </c>
    </row>
    <row r="6" spans="1:4">
      <c r="A6" s="4" t="s">
        <v>206</v>
      </c>
      <c r="B6" s="4" t="s">
        <v>207</v>
      </c>
      <c r="C6" s="10" t="s">
        <v>208</v>
      </c>
      <c r="D6" s="4" t="s">
        <v>209</v>
      </c>
    </row>
    <row r="7" spans="1:4">
      <c r="A7" s="4" t="s">
        <v>210</v>
      </c>
      <c r="B7" s="4" t="s">
        <v>20</v>
      </c>
      <c r="C7" s="10" t="s">
        <v>211</v>
      </c>
      <c r="D7" s="4" t="s">
        <v>212</v>
      </c>
    </row>
    <row r="8" spans="1:4">
      <c r="A8" s="4" t="s">
        <v>213</v>
      </c>
      <c r="B8" s="4"/>
      <c r="C8" s="10" t="s">
        <v>214</v>
      </c>
      <c r="D8" s="4" t="s">
        <v>215</v>
      </c>
    </row>
    <row r="9" spans="1:4">
      <c r="A9" s="5" t="s">
        <v>216</v>
      </c>
      <c r="B9" s="5"/>
      <c r="C9" s="11" t="s">
        <v>217</v>
      </c>
      <c r="D9" s="5"/>
    </row>
    <row r="12" spans="1:4" s="8" customFormat="1" ht="48">
      <c r="A12" s="7"/>
      <c r="B12" s="27" t="s">
        <v>218</v>
      </c>
      <c r="C12" s="6" t="s">
        <v>219</v>
      </c>
      <c r="D12" s="6" t="s">
        <v>220</v>
      </c>
    </row>
    <row r="13" spans="1:4">
      <c r="B13" s="4"/>
      <c r="C13" s="10"/>
      <c r="D13" s="4"/>
    </row>
    <row r="14" spans="1:4">
      <c r="B14" s="4" t="s">
        <v>203</v>
      </c>
      <c r="C14" s="10" t="s">
        <v>221</v>
      </c>
      <c r="D14" s="4" t="s">
        <v>222</v>
      </c>
    </row>
    <row r="15" spans="1:4">
      <c r="B15" s="4" t="s">
        <v>207</v>
      </c>
      <c r="C15" s="10" t="s">
        <v>223</v>
      </c>
      <c r="D15" s="4" t="s">
        <v>224</v>
      </c>
    </row>
    <row r="16" spans="1:4">
      <c r="B16" s="4" t="s">
        <v>225</v>
      </c>
      <c r="C16" s="10" t="s">
        <v>226</v>
      </c>
      <c r="D16" s="4" t="s">
        <v>227</v>
      </c>
    </row>
    <row r="17" spans="2:4">
      <c r="B17" s="5" t="s">
        <v>228</v>
      </c>
      <c r="C17" s="11" t="s">
        <v>229</v>
      </c>
      <c r="D17" s="5" t="s">
        <v>230</v>
      </c>
    </row>
    <row r="19" spans="2:4">
      <c r="C19" s="6" t="s">
        <v>231</v>
      </c>
      <c r="D19" s="9" t="s">
        <v>232</v>
      </c>
    </row>
    <row r="20" spans="2:4">
      <c r="C20" s="13" t="s">
        <v>233</v>
      </c>
      <c r="D20" s="4" t="s">
        <v>234</v>
      </c>
    </row>
    <row r="21" spans="2:4">
      <c r="C21" s="10"/>
      <c r="D21" s="4"/>
    </row>
    <row r="22" spans="2:4" ht="36">
      <c r="C22" s="10" t="s">
        <v>235</v>
      </c>
      <c r="D22" s="10" t="s">
        <v>236</v>
      </c>
    </row>
    <row r="23" spans="2:4" ht="36">
      <c r="C23" s="10" t="s">
        <v>237</v>
      </c>
      <c r="D23" s="10" t="s">
        <v>238</v>
      </c>
    </row>
    <row r="24" spans="2:4" ht="36">
      <c r="C24" s="10" t="s">
        <v>239</v>
      </c>
      <c r="D24" s="10" t="s">
        <v>240</v>
      </c>
    </row>
    <row r="25" spans="2:4" ht="48">
      <c r="C25" s="10" t="s">
        <v>241</v>
      </c>
      <c r="D25" s="10" t="s">
        <v>242</v>
      </c>
    </row>
    <row r="26" spans="2:4" ht="48">
      <c r="C26" s="10" t="s">
        <v>243</v>
      </c>
      <c r="D26" s="10" t="s">
        <v>244</v>
      </c>
    </row>
    <row r="27" spans="2:4" ht="60">
      <c r="C27" s="10" t="s">
        <v>245</v>
      </c>
      <c r="D27" s="10" t="s">
        <v>246</v>
      </c>
    </row>
    <row r="28" spans="2:4" ht="108">
      <c r="C28" s="10" t="s">
        <v>247</v>
      </c>
      <c r="D28" s="10" t="s">
        <v>248</v>
      </c>
    </row>
    <row r="29" spans="2:4" ht="36">
      <c r="C29" s="10" t="s">
        <v>249</v>
      </c>
      <c r="D29" s="10" t="s">
        <v>250</v>
      </c>
    </row>
    <row r="30" spans="2:4" ht="48">
      <c r="C30" s="10" t="s">
        <v>251</v>
      </c>
      <c r="D30" s="10" t="s">
        <v>252</v>
      </c>
    </row>
    <row r="31" spans="2:4" ht="84">
      <c r="C31" s="10" t="s">
        <v>253</v>
      </c>
      <c r="D31" s="11" t="s">
        <v>254</v>
      </c>
    </row>
    <row r="32" spans="2:4">
      <c r="C32" s="10" t="s">
        <v>255</v>
      </c>
    </row>
    <row r="33" spans="1:4" ht="36">
      <c r="C33" s="10" t="s">
        <v>256</v>
      </c>
    </row>
    <row r="34" spans="1:4" ht="36">
      <c r="C34" s="10" t="s">
        <v>257</v>
      </c>
    </row>
    <row r="35" spans="1:4" ht="48">
      <c r="A35" s="12"/>
      <c r="B35" s="12"/>
      <c r="C35" s="10" t="s">
        <v>258</v>
      </c>
    </row>
    <row r="36" spans="1:4" ht="60">
      <c r="B36" s="15"/>
      <c r="C36" s="10" t="s">
        <v>259</v>
      </c>
    </row>
    <row r="37" spans="1:4" ht="120">
      <c r="C37" s="10" t="s">
        <v>260</v>
      </c>
    </row>
    <row r="38" spans="1:4" ht="60">
      <c r="C38" s="10" t="s">
        <v>261</v>
      </c>
    </row>
    <row r="39" spans="1:4" ht="24">
      <c r="C39" s="10" t="s">
        <v>262</v>
      </c>
    </row>
    <row r="40" spans="1:4" ht="24">
      <c r="C40" s="11" t="s">
        <v>263</v>
      </c>
    </row>
    <row r="42" spans="1:4">
      <c r="C42" s="6" t="s">
        <v>264</v>
      </c>
      <c r="D42" s="12"/>
    </row>
    <row r="43" spans="1:4" ht="12.75">
      <c r="C43" s="111" t="s">
        <v>265</v>
      </c>
      <c r="D43" s="6" t="s">
        <v>266</v>
      </c>
    </row>
    <row r="44" spans="1:4">
      <c r="C44" s="110"/>
      <c r="D44" s="4"/>
    </row>
    <row r="45" spans="1:4" ht="12.75">
      <c r="C45" s="292" t="s">
        <v>267</v>
      </c>
      <c r="D45" s="4" t="s">
        <v>268</v>
      </c>
    </row>
    <row r="46" spans="1:4" ht="12.75">
      <c r="C46" s="292" t="s">
        <v>269</v>
      </c>
      <c r="D46" s="4" t="s">
        <v>270</v>
      </c>
    </row>
    <row r="47" spans="1:4" ht="12.75">
      <c r="C47" s="292" t="s">
        <v>271</v>
      </c>
      <c r="D47" s="4" t="s">
        <v>272</v>
      </c>
    </row>
    <row r="48" spans="1:4" ht="12.75">
      <c r="C48" s="292" t="s">
        <v>273</v>
      </c>
      <c r="D48" s="4" t="s">
        <v>274</v>
      </c>
    </row>
    <row r="49" spans="3:4" ht="12.75">
      <c r="C49" s="292" t="s">
        <v>275</v>
      </c>
      <c r="D49" s="4" t="s">
        <v>276</v>
      </c>
    </row>
    <row r="50" spans="3:4" ht="25.5">
      <c r="C50" s="292" t="s">
        <v>277</v>
      </c>
      <c r="D50" s="5" t="s">
        <v>278</v>
      </c>
    </row>
    <row r="51" spans="3:4" ht="12.75">
      <c r="C51" s="293" t="s">
        <v>279</v>
      </c>
    </row>
    <row r="52" spans="3:4" ht="25.5">
      <c r="C52" s="293" t="s">
        <v>280</v>
      </c>
    </row>
    <row r="53" spans="3:4" ht="25.5">
      <c r="C53" s="293" t="s">
        <v>281</v>
      </c>
      <c r="D53" s="6" t="s">
        <v>282</v>
      </c>
    </row>
    <row r="54" spans="3:4" ht="25.5">
      <c r="C54" s="293" t="s">
        <v>283</v>
      </c>
      <c r="D54" s="4"/>
    </row>
    <row r="55" spans="3:4" ht="25.5">
      <c r="C55" s="293" t="s">
        <v>284</v>
      </c>
      <c r="D55" s="4" t="s">
        <v>285</v>
      </c>
    </row>
    <row r="56" spans="3:4" ht="25.5">
      <c r="C56" s="293" t="s">
        <v>286</v>
      </c>
      <c r="D56" s="4" t="s">
        <v>287</v>
      </c>
    </row>
    <row r="57" spans="3:4" ht="12.75">
      <c r="C57" s="293" t="s">
        <v>288</v>
      </c>
      <c r="D57" s="4"/>
    </row>
    <row r="58" spans="3:4" ht="12.75">
      <c r="C58" s="293" t="s">
        <v>289</v>
      </c>
      <c r="D58" s="4"/>
    </row>
    <row r="59" spans="3:4" ht="25.5">
      <c r="C59" s="293" t="s">
        <v>290</v>
      </c>
      <c r="D59" s="4"/>
    </row>
    <row r="60" spans="3:4" ht="25.5">
      <c r="C60" s="293" t="s">
        <v>291</v>
      </c>
      <c r="D60" s="5"/>
    </row>
    <row r="61" spans="3:4" ht="25.5">
      <c r="C61" s="293" t="s">
        <v>292</v>
      </c>
    </row>
    <row r="62" spans="3:4" ht="12.75">
      <c r="C62" s="293" t="s">
        <v>293</v>
      </c>
    </row>
    <row r="63" spans="3:4" ht="12.75">
      <c r="C63" s="293" t="s">
        <v>294</v>
      </c>
    </row>
    <row r="64" spans="3:4" ht="25.5">
      <c r="C64" s="293" t="s">
        <v>295</v>
      </c>
    </row>
    <row r="65" spans="3:3" ht="25.5">
      <c r="C65" s="293" t="s">
        <v>296</v>
      </c>
    </row>
    <row r="66" spans="3:3" ht="25.5">
      <c r="C66" s="293" t="s">
        <v>297</v>
      </c>
    </row>
    <row r="67" spans="3:3" ht="25.5">
      <c r="C67" s="293" t="s">
        <v>298</v>
      </c>
    </row>
    <row r="68" spans="3:3" ht="12.75">
      <c r="C68" s="293" t="s">
        <v>299</v>
      </c>
    </row>
    <row r="69" spans="3:3" ht="25.5">
      <c r="C69" s="293" t="s">
        <v>300</v>
      </c>
    </row>
    <row r="70" spans="3:3" ht="25.5">
      <c r="C70" s="293" t="s">
        <v>301</v>
      </c>
    </row>
    <row r="71" spans="3:3" ht="25.5">
      <c r="C71" s="293" t="s">
        <v>302</v>
      </c>
    </row>
    <row r="72" spans="3:3" ht="25.5">
      <c r="C72" s="293" t="s">
        <v>303</v>
      </c>
    </row>
    <row r="73" spans="3:3" ht="25.5">
      <c r="C73" s="293" t="s">
        <v>304</v>
      </c>
    </row>
    <row r="74" spans="3:3" ht="25.5">
      <c r="C74" s="293" t="s">
        <v>305</v>
      </c>
    </row>
    <row r="75" spans="3:3" ht="25.5">
      <c r="C75" s="293" t="s">
        <v>306</v>
      </c>
    </row>
    <row r="76" spans="3:3" ht="25.5">
      <c r="C76" s="293" t="s">
        <v>307</v>
      </c>
    </row>
    <row r="77" spans="3:3" ht="25.5">
      <c r="C77" s="293" t="s">
        <v>308</v>
      </c>
    </row>
    <row r="78" spans="3:3" ht="12.75">
      <c r="C78" s="293" t="s">
        <v>309</v>
      </c>
    </row>
    <row r="79" spans="3:3" ht="12.75">
      <c r="C79" s="293" t="s">
        <v>310</v>
      </c>
    </row>
    <row r="80" spans="3:3" ht="12.75">
      <c r="C80" s="293" t="s">
        <v>311</v>
      </c>
    </row>
    <row r="81" spans="3:3" ht="12.75">
      <c r="C81" s="293" t="s">
        <v>312</v>
      </c>
    </row>
    <row r="82" spans="3:3" ht="12.75">
      <c r="C82" s="293" t="s">
        <v>313</v>
      </c>
    </row>
    <row r="83" spans="3:3" ht="12.75">
      <c r="C83" s="293" t="s">
        <v>314</v>
      </c>
    </row>
    <row r="84" spans="3:3" ht="25.5">
      <c r="C84" s="293" t="s">
        <v>315</v>
      </c>
    </row>
    <row r="85" spans="3:3" ht="12.75">
      <c r="C85" s="293" t="s">
        <v>316</v>
      </c>
    </row>
    <row r="86" spans="3:3" ht="12.75">
      <c r="C86" s="293" t="s">
        <v>317</v>
      </c>
    </row>
    <row r="87" spans="3:3" ht="25.5">
      <c r="C87" s="293" t="s">
        <v>318</v>
      </c>
    </row>
    <row r="88" spans="3:3" ht="25.5">
      <c r="C88" s="293" t="s">
        <v>319</v>
      </c>
    </row>
    <row r="89" spans="3:3" ht="25.5">
      <c r="C89" s="293" t="s">
        <v>320</v>
      </c>
    </row>
    <row r="90" spans="3:3" ht="25.5">
      <c r="C90" s="293" t="s">
        <v>321</v>
      </c>
    </row>
    <row r="91" spans="3:3" ht="25.5">
      <c r="C91" s="293" t="s">
        <v>322</v>
      </c>
    </row>
    <row r="92" spans="3:3" ht="12.75">
      <c r="C92" s="293" t="s">
        <v>323</v>
      </c>
    </row>
    <row r="93" spans="3:3" ht="12.75">
      <c r="C93" s="293" t="s">
        <v>324</v>
      </c>
    </row>
    <row r="94" spans="3:3" ht="12.75">
      <c r="C94" s="293" t="s">
        <v>325</v>
      </c>
    </row>
    <row r="95" spans="3:3" ht="12.75">
      <c r="C95" s="293" t="s">
        <v>326</v>
      </c>
    </row>
    <row r="96" spans="3:3" ht="25.5">
      <c r="C96" s="293" t="s">
        <v>327</v>
      </c>
    </row>
    <row r="97" spans="3:3" ht="25.5">
      <c r="C97" s="293" t="s">
        <v>328</v>
      </c>
    </row>
    <row r="98" spans="3:3" ht="25.5">
      <c r="C98" s="293" t="s">
        <v>329</v>
      </c>
    </row>
    <row r="99" spans="3:3" ht="25.5">
      <c r="C99" s="293" t="s">
        <v>330</v>
      </c>
    </row>
    <row r="100" spans="3:3" ht="12.75">
      <c r="C100" s="293" t="s">
        <v>331</v>
      </c>
    </row>
    <row r="101" spans="3:3" ht="12.75">
      <c r="C101" s="293" t="s">
        <v>332</v>
      </c>
    </row>
    <row r="102" spans="3:3" ht="12.75">
      <c r="C102" s="293" t="s">
        <v>333</v>
      </c>
    </row>
    <row r="103" spans="3:3" ht="12.75">
      <c r="C103" s="293" t="s">
        <v>334</v>
      </c>
    </row>
    <row r="104" spans="3:3" ht="25.5">
      <c r="C104" s="293" t="s">
        <v>335</v>
      </c>
    </row>
    <row r="105" spans="3:3" ht="25.5">
      <c r="C105" s="293" t="s">
        <v>336</v>
      </c>
    </row>
    <row r="106" spans="3:3" ht="25.5">
      <c r="C106" s="293" t="s">
        <v>337</v>
      </c>
    </row>
    <row r="107" spans="3:3" ht="25.5">
      <c r="C107" s="293" t="s">
        <v>338</v>
      </c>
    </row>
    <row r="108" spans="3:3" ht="25.5">
      <c r="C108" s="293" t="s">
        <v>339</v>
      </c>
    </row>
    <row r="109" spans="3:3" ht="25.5">
      <c r="C109" s="293" t="s">
        <v>340</v>
      </c>
    </row>
    <row r="110" spans="3:3" ht="12.75">
      <c r="C110" s="293" t="s">
        <v>341</v>
      </c>
    </row>
    <row r="111" spans="3:3" ht="12.75">
      <c r="C111" s="293" t="s">
        <v>342</v>
      </c>
    </row>
    <row r="112" spans="3:3" ht="25.5">
      <c r="C112" s="293" t="s">
        <v>343</v>
      </c>
    </row>
    <row r="113" spans="3:3" ht="25.5">
      <c r="C113" s="293" t="s">
        <v>344</v>
      </c>
    </row>
    <row r="114" spans="3:3" ht="25.5">
      <c r="C114" s="293" t="s">
        <v>345</v>
      </c>
    </row>
    <row r="115" spans="3:3" ht="25.5">
      <c r="C115" s="293" t="s">
        <v>346</v>
      </c>
    </row>
    <row r="116" spans="3:3" ht="25.5">
      <c r="C116" s="293" t="s">
        <v>347</v>
      </c>
    </row>
    <row r="117" spans="3:3" ht="25.5">
      <c r="C117" s="293" t="s">
        <v>348</v>
      </c>
    </row>
    <row r="118" spans="3:3" ht="25.5">
      <c r="C118" s="293" t="s">
        <v>349</v>
      </c>
    </row>
    <row r="119" spans="3:3" ht="25.5">
      <c r="C119" s="293" t="s">
        <v>350</v>
      </c>
    </row>
    <row r="120" spans="3:3" ht="12.75">
      <c r="C120" s="293" t="s">
        <v>351</v>
      </c>
    </row>
    <row r="121" spans="3:3" ht="12.75">
      <c r="C121" s="293" t="s">
        <v>352</v>
      </c>
    </row>
    <row r="122" spans="3:3" ht="25.5">
      <c r="C122" s="293" t="s">
        <v>353</v>
      </c>
    </row>
    <row r="123" spans="3:3" ht="25.5">
      <c r="C123" s="293" t="s">
        <v>354</v>
      </c>
    </row>
    <row r="124" spans="3:3" ht="25.5">
      <c r="C124" s="293" t="s">
        <v>355</v>
      </c>
    </row>
    <row r="125" spans="3:3" ht="25.5">
      <c r="C125" s="293" t="s">
        <v>356</v>
      </c>
    </row>
    <row r="126" spans="3:3" ht="12.75">
      <c r="C126" s="293" t="s">
        <v>357</v>
      </c>
    </row>
    <row r="127" spans="3:3" ht="12.75">
      <c r="C127" s="293" t="s">
        <v>358</v>
      </c>
    </row>
    <row r="128" spans="3:3" ht="25.5">
      <c r="C128" s="293" t="s">
        <v>359</v>
      </c>
    </row>
    <row r="129" spans="3:3" ht="12.75">
      <c r="C129" s="293" t="s">
        <v>360</v>
      </c>
    </row>
    <row r="130" spans="3:3" ht="25.5">
      <c r="C130" s="293" t="s">
        <v>361</v>
      </c>
    </row>
    <row r="131" spans="3:3" ht="25.5">
      <c r="C131" s="293" t="s">
        <v>362</v>
      </c>
    </row>
    <row r="132" spans="3:3" ht="25.5">
      <c r="C132" s="293" t="s">
        <v>363</v>
      </c>
    </row>
    <row r="133" spans="3:3" ht="25.5">
      <c r="C133" s="293" t="s">
        <v>364</v>
      </c>
    </row>
    <row r="134" spans="3:3" ht="12.75">
      <c r="C134" s="293" t="s">
        <v>365</v>
      </c>
    </row>
    <row r="135" spans="3:3" ht="12.75">
      <c r="C135" s="293" t="s">
        <v>366</v>
      </c>
    </row>
    <row r="136" spans="3:3" ht="12.75">
      <c r="C136" s="293" t="s">
        <v>367</v>
      </c>
    </row>
    <row r="137" spans="3:3" ht="25.5">
      <c r="C137" s="293" t="s">
        <v>368</v>
      </c>
    </row>
    <row r="138" spans="3:3" ht="12.75">
      <c r="C138" s="293" t="s">
        <v>369</v>
      </c>
    </row>
    <row r="139" spans="3:3" ht="12.75">
      <c r="C139" s="293" t="s">
        <v>370</v>
      </c>
    </row>
    <row r="140" spans="3:3" ht="25.5">
      <c r="C140" s="293" t="s">
        <v>371</v>
      </c>
    </row>
    <row r="141" spans="3:3" ht="12.75">
      <c r="C141" s="293" t="s">
        <v>372</v>
      </c>
    </row>
    <row r="142" spans="3:3" ht="12.75">
      <c r="C142" s="293" t="s">
        <v>373</v>
      </c>
    </row>
    <row r="143" spans="3:3" ht="12.75">
      <c r="C143" s="293" t="s">
        <v>374</v>
      </c>
    </row>
    <row r="144" spans="3:3" ht="12.75">
      <c r="C144" s="293" t="s">
        <v>375</v>
      </c>
    </row>
    <row r="145" spans="3:3" ht="12.75">
      <c r="C145" s="293" t="s">
        <v>376</v>
      </c>
    </row>
    <row r="146" spans="3:3" ht="12.75">
      <c r="C146" s="293" t="s">
        <v>377</v>
      </c>
    </row>
    <row r="147" spans="3:3" ht="12.75">
      <c r="C147" s="293" t="s">
        <v>378</v>
      </c>
    </row>
    <row r="148" spans="3:3" ht="12.75">
      <c r="C148" s="293" t="s">
        <v>379</v>
      </c>
    </row>
    <row r="149" spans="3:3" ht="25.5">
      <c r="C149" s="293" t="s">
        <v>380</v>
      </c>
    </row>
    <row r="150" spans="3:3" ht="25.5">
      <c r="C150" s="293" t="s">
        <v>381</v>
      </c>
    </row>
    <row r="151" spans="3:3" ht="25.5">
      <c r="C151" s="293" t="s">
        <v>382</v>
      </c>
    </row>
    <row r="152" spans="3:3" ht="25.5">
      <c r="C152" s="293" t="s">
        <v>383</v>
      </c>
    </row>
    <row r="153" spans="3:3" ht="25.5">
      <c r="C153" s="293" t="s">
        <v>384</v>
      </c>
    </row>
    <row r="154" spans="3:3" ht="25.5">
      <c r="C154" s="293" t="s">
        <v>385</v>
      </c>
    </row>
    <row r="155" spans="3:3" ht="12.75">
      <c r="C155" s="293" t="s">
        <v>386</v>
      </c>
    </row>
    <row r="156" spans="3:3" ht="12.75">
      <c r="C156" s="293" t="s">
        <v>387</v>
      </c>
    </row>
    <row r="157" spans="3:3" ht="25.5">
      <c r="C157" s="293" t="s">
        <v>388</v>
      </c>
    </row>
    <row r="158" spans="3:3" ht="25.5">
      <c r="C158" s="293" t="s">
        <v>389</v>
      </c>
    </row>
    <row r="159" spans="3:3" ht="12.75">
      <c r="C159" s="293" t="s">
        <v>390</v>
      </c>
    </row>
    <row r="160" spans="3:3" ht="25.5">
      <c r="C160" s="293" t="s">
        <v>391</v>
      </c>
    </row>
    <row r="161" spans="3:3" ht="25.5">
      <c r="C161" s="293" t="s">
        <v>392</v>
      </c>
    </row>
    <row r="162" spans="3:3" ht="25.5">
      <c r="C162" s="293" t="s">
        <v>393</v>
      </c>
    </row>
    <row r="163" spans="3:3" ht="25.5">
      <c r="C163" s="293" t="s">
        <v>394</v>
      </c>
    </row>
    <row r="164" spans="3:3" ht="25.5">
      <c r="C164" s="293" t="s">
        <v>395</v>
      </c>
    </row>
    <row r="165" spans="3:3" ht="12.75">
      <c r="C165" s="293" t="s">
        <v>396</v>
      </c>
    </row>
    <row r="166" spans="3:3" ht="12.75">
      <c r="C166" s="293" t="s">
        <v>397</v>
      </c>
    </row>
    <row r="167" spans="3:3" ht="12.75">
      <c r="C167" s="293" t="s">
        <v>398</v>
      </c>
    </row>
    <row r="168" spans="3:3" ht="12.75">
      <c r="C168" s="293" t="s">
        <v>399</v>
      </c>
    </row>
    <row r="169" spans="3:3" ht="12.75">
      <c r="C169" s="293" t="s">
        <v>400</v>
      </c>
    </row>
    <row r="170" spans="3:3" ht="12.75">
      <c r="C170" s="293" t="s">
        <v>401</v>
      </c>
    </row>
    <row r="171" spans="3:3" ht="25.5">
      <c r="C171" s="293" t="s">
        <v>402</v>
      </c>
    </row>
    <row r="172" spans="3:3" ht="12.75">
      <c r="C172" s="293" t="s">
        <v>403</v>
      </c>
    </row>
    <row r="173" spans="3:3" ht="12.75">
      <c r="C173" s="293" t="s">
        <v>404</v>
      </c>
    </row>
    <row r="174" spans="3:3" ht="38.25">
      <c r="C174" s="293" t="s">
        <v>405</v>
      </c>
    </row>
    <row r="175" spans="3:3" ht="12.75">
      <c r="C175" s="293" t="s">
        <v>406</v>
      </c>
    </row>
    <row r="176" spans="3:3" ht="12.75">
      <c r="C176" s="293" t="s">
        <v>407</v>
      </c>
    </row>
    <row r="177" spans="3:3" ht="12.75">
      <c r="C177" s="293" t="s">
        <v>408</v>
      </c>
    </row>
    <row r="178" spans="3:3" ht="12.75">
      <c r="C178" s="293" t="s">
        <v>409</v>
      </c>
    </row>
    <row r="179" spans="3:3" ht="12.75">
      <c r="C179" s="293" t="s">
        <v>410</v>
      </c>
    </row>
    <row r="180" spans="3:3" ht="12.75">
      <c r="C180" s="293" t="s">
        <v>411</v>
      </c>
    </row>
    <row r="181" spans="3:3" ht="12.75">
      <c r="C181" s="293" t="s">
        <v>412</v>
      </c>
    </row>
    <row r="182" spans="3:3" ht="25.5">
      <c r="C182" s="293" t="s">
        <v>413</v>
      </c>
    </row>
    <row r="183" spans="3:3" ht="12.75">
      <c r="C183" s="293" t="s">
        <v>414</v>
      </c>
    </row>
    <row r="184" spans="3:3" ht="12.75">
      <c r="C184" s="293" t="s">
        <v>415</v>
      </c>
    </row>
    <row r="185" spans="3:3" ht="12.75">
      <c r="C185" s="293" t="s">
        <v>416</v>
      </c>
    </row>
    <row r="186" spans="3:3" ht="12.75">
      <c r="C186" s="294" t="s">
        <v>417</v>
      </c>
    </row>
    <row r="188" spans="3:3" ht="12" customHeight="1">
      <c r="C188" s="26" t="s">
        <v>418</v>
      </c>
    </row>
    <row r="189" spans="3:3">
      <c r="C189" s="26"/>
    </row>
    <row r="190" spans="3:3">
      <c r="C190" s="7" t="s">
        <v>419</v>
      </c>
    </row>
    <row r="191" spans="3:3">
      <c r="C191" s="7" t="s">
        <v>420</v>
      </c>
    </row>
    <row r="192" spans="3:3">
      <c r="C192" s="7" t="s">
        <v>421</v>
      </c>
    </row>
    <row r="193" spans="3:3">
      <c r="C193" s="7" t="s">
        <v>422</v>
      </c>
    </row>
    <row r="194" spans="3:3">
      <c r="C194" s="7" t="s">
        <v>423</v>
      </c>
    </row>
    <row r="195" spans="3:3">
      <c r="C195" s="7" t="s">
        <v>424</v>
      </c>
    </row>
    <row r="196" spans="3:3">
      <c r="C196" s="7" t="s">
        <v>425</v>
      </c>
    </row>
  </sheetData>
  <mergeCells count="2">
    <mergeCell ref="A1:D1"/>
    <mergeCell ref="A2:D2"/>
  </mergeCells>
  <phoneticPr fontId="3" type="noConversion"/>
  <pageMargins left="0.75" right="0.75" top="1" bottom="1" header="0.5" footer="0.5"/>
  <pageSetup orientation="portrait" r:id="rId1"/>
  <headerFooter alignWithMargins="0">
    <oddFooter>&amp;L&amp;F [&amp;A]&amp;R&amp;P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filterMode="1"/>
  <dimension ref="A1:P174"/>
  <sheetViews>
    <sheetView zoomScale="89" workbookViewId="0">
      <pane ySplit="1" topLeftCell="A2" activePane="bottomLeft" state="frozen"/>
      <selection pane="bottomLeft" activeCell="B7" sqref="B7"/>
    </sheetView>
  </sheetViews>
  <sheetFormatPr defaultColWidth="9.140625" defaultRowHeight="12.75"/>
  <cols>
    <col min="1" max="1" width="9.140625" style="1"/>
    <col min="2" max="2" width="34.5703125" style="1" customWidth="1"/>
    <col min="3" max="3" width="7" style="1" bestFit="1" customWidth="1"/>
    <col min="4" max="4" width="3.5703125" style="1" bestFit="1" customWidth="1"/>
    <col min="5" max="5" width="6.85546875" style="1" bestFit="1" customWidth="1"/>
    <col min="6" max="6" width="5" style="1" bestFit="1" customWidth="1"/>
    <col min="7" max="7" width="4.5703125" style="1" bestFit="1" customWidth="1"/>
    <col min="8" max="8" width="6.140625" style="1" bestFit="1" customWidth="1"/>
    <col min="9" max="9" width="4.42578125" style="1" bestFit="1" customWidth="1"/>
    <col min="10" max="10" width="10.42578125" style="1" customWidth="1"/>
    <col min="11" max="11" width="2.7109375" style="1" bestFit="1" customWidth="1"/>
    <col min="12" max="12" width="11.85546875" style="1" customWidth="1"/>
    <col min="13" max="13" width="11.28515625" style="1" customWidth="1"/>
    <col min="14" max="14" width="13.28515625" style="1" customWidth="1"/>
    <col min="15" max="15" width="13.140625" style="1" customWidth="1"/>
    <col min="16" max="16" width="13.85546875" style="1" customWidth="1"/>
    <col min="17" max="16384" width="9.140625" style="1"/>
  </cols>
  <sheetData>
    <row r="1" spans="1:16" s="3" customFormat="1" ht="13.5" thickTop="1">
      <c r="A1" s="23" t="s">
        <v>426</v>
      </c>
      <c r="B1" s="24" t="s">
        <v>427</v>
      </c>
      <c r="C1" s="24" t="s">
        <v>428</v>
      </c>
      <c r="D1" s="24" t="s">
        <v>429</v>
      </c>
      <c r="E1" s="24" t="s">
        <v>430</v>
      </c>
      <c r="F1" s="24" t="s">
        <v>431</v>
      </c>
      <c r="G1" s="24" t="s">
        <v>432</v>
      </c>
      <c r="H1" s="24" t="s">
        <v>433</v>
      </c>
      <c r="I1" s="24" t="s">
        <v>434</v>
      </c>
      <c r="J1" s="24" t="s">
        <v>435</v>
      </c>
      <c r="K1" s="24" t="s">
        <v>436</v>
      </c>
      <c r="L1" s="24" t="s">
        <v>437</v>
      </c>
      <c r="M1" s="24" t="s">
        <v>438</v>
      </c>
      <c r="N1" s="24" t="s">
        <v>439</v>
      </c>
      <c r="O1" s="24" t="s">
        <v>440</v>
      </c>
      <c r="P1" s="25" t="s">
        <v>441</v>
      </c>
    </row>
    <row r="2" spans="1:16" ht="25.5" hidden="1">
      <c r="A2" s="16" t="s">
        <v>442</v>
      </c>
      <c r="B2" s="17" t="s">
        <v>443</v>
      </c>
      <c r="C2" s="17" t="s">
        <v>444</v>
      </c>
      <c r="D2" s="17" t="s">
        <v>445</v>
      </c>
      <c r="E2" s="17" t="s">
        <v>445</v>
      </c>
      <c r="F2" s="17" t="s">
        <v>445</v>
      </c>
      <c r="G2" s="17" t="s">
        <v>445</v>
      </c>
      <c r="H2" s="2"/>
      <c r="I2" s="2"/>
      <c r="J2" s="2"/>
      <c r="K2" s="2"/>
      <c r="L2" s="17" t="s">
        <v>446</v>
      </c>
      <c r="M2" s="17" t="s">
        <v>446</v>
      </c>
      <c r="N2" s="2"/>
      <c r="O2" s="17" t="s">
        <v>447</v>
      </c>
      <c r="P2" s="18" t="s">
        <v>448</v>
      </c>
    </row>
    <row r="3" spans="1:16" ht="25.5" hidden="1">
      <c r="A3" s="16" t="s">
        <v>449</v>
      </c>
      <c r="B3" s="17" t="s">
        <v>450</v>
      </c>
      <c r="C3" s="17" t="s">
        <v>444</v>
      </c>
      <c r="D3" s="17" t="s">
        <v>445</v>
      </c>
      <c r="E3" s="17" t="s">
        <v>445</v>
      </c>
      <c r="F3" s="17" t="s">
        <v>445</v>
      </c>
      <c r="G3" s="17" t="s">
        <v>445</v>
      </c>
      <c r="H3" s="2"/>
      <c r="I3" s="2"/>
      <c r="J3" s="2"/>
      <c r="K3" s="2"/>
      <c r="L3" s="17" t="s">
        <v>446</v>
      </c>
      <c r="M3" s="17" t="s">
        <v>446</v>
      </c>
      <c r="N3" s="2"/>
      <c r="O3" s="17" t="s">
        <v>451</v>
      </c>
      <c r="P3" s="18" t="s">
        <v>452</v>
      </c>
    </row>
    <row r="4" spans="1:16" ht="25.5" hidden="1">
      <c r="A4" s="16" t="s">
        <v>453</v>
      </c>
      <c r="B4" s="17" t="s">
        <v>454</v>
      </c>
      <c r="C4" s="17" t="s">
        <v>444</v>
      </c>
      <c r="D4" s="17" t="s">
        <v>445</v>
      </c>
      <c r="E4" s="17" t="s">
        <v>445</v>
      </c>
      <c r="F4" s="17" t="s">
        <v>445</v>
      </c>
      <c r="G4" s="17" t="s">
        <v>445</v>
      </c>
      <c r="H4" s="2"/>
      <c r="I4" s="2"/>
      <c r="J4" s="2"/>
      <c r="K4" s="2"/>
      <c r="L4" s="17" t="s">
        <v>446</v>
      </c>
      <c r="M4" s="17" t="s">
        <v>446</v>
      </c>
      <c r="N4" s="2"/>
      <c r="O4" s="17" t="s">
        <v>455</v>
      </c>
      <c r="P4" s="18" t="s">
        <v>456</v>
      </c>
    </row>
    <row r="5" spans="1:16" ht="38.25">
      <c r="A5" s="16" t="s">
        <v>457</v>
      </c>
      <c r="B5" s="17" t="s">
        <v>443</v>
      </c>
      <c r="C5" s="17" t="s">
        <v>444</v>
      </c>
      <c r="D5" s="17" t="s">
        <v>445</v>
      </c>
      <c r="E5" s="17" t="s">
        <v>445</v>
      </c>
      <c r="F5" s="17" t="s">
        <v>445</v>
      </c>
      <c r="G5" s="17" t="s">
        <v>445</v>
      </c>
      <c r="H5" s="17" t="s">
        <v>444</v>
      </c>
      <c r="I5" s="17" t="s">
        <v>445</v>
      </c>
      <c r="J5" s="17" t="s">
        <v>444</v>
      </c>
      <c r="K5" s="17" t="s">
        <v>445</v>
      </c>
      <c r="L5" s="17" t="s">
        <v>446</v>
      </c>
      <c r="M5" s="17" t="s">
        <v>458</v>
      </c>
      <c r="N5" s="2"/>
      <c r="O5" s="17" t="s">
        <v>459</v>
      </c>
      <c r="P5" s="18" t="s">
        <v>460</v>
      </c>
    </row>
    <row r="6" spans="1:16" ht="38.25">
      <c r="A6" s="16" t="s">
        <v>461</v>
      </c>
      <c r="B6" s="17" t="s">
        <v>450</v>
      </c>
      <c r="C6" s="17" t="s">
        <v>444</v>
      </c>
      <c r="D6" s="17" t="s">
        <v>445</v>
      </c>
      <c r="E6" s="17" t="s">
        <v>445</v>
      </c>
      <c r="F6" s="17" t="s">
        <v>445</v>
      </c>
      <c r="G6" s="17" t="s">
        <v>445</v>
      </c>
      <c r="H6" s="17" t="s">
        <v>444</v>
      </c>
      <c r="I6" s="17" t="s">
        <v>445</v>
      </c>
      <c r="J6" s="17" t="s">
        <v>444</v>
      </c>
      <c r="K6" s="17" t="s">
        <v>445</v>
      </c>
      <c r="L6" s="17" t="s">
        <v>446</v>
      </c>
      <c r="M6" s="17" t="s">
        <v>458</v>
      </c>
      <c r="N6" s="2"/>
      <c r="O6" s="17" t="s">
        <v>462</v>
      </c>
      <c r="P6" s="18" t="s">
        <v>463</v>
      </c>
    </row>
    <row r="7" spans="1:16" ht="38.25">
      <c r="A7" s="16" t="s">
        <v>464</v>
      </c>
      <c r="B7" s="17" t="s">
        <v>454</v>
      </c>
      <c r="C7" s="17" t="s">
        <v>444</v>
      </c>
      <c r="D7" s="17" t="s">
        <v>445</v>
      </c>
      <c r="E7" s="17" t="s">
        <v>445</v>
      </c>
      <c r="F7" s="17" t="s">
        <v>445</v>
      </c>
      <c r="G7" s="17" t="s">
        <v>445</v>
      </c>
      <c r="H7" s="17" t="s">
        <v>444</v>
      </c>
      <c r="I7" s="17" t="s">
        <v>445</v>
      </c>
      <c r="J7" s="17" t="s">
        <v>444</v>
      </c>
      <c r="K7" s="17" t="s">
        <v>445</v>
      </c>
      <c r="L7" s="17" t="s">
        <v>446</v>
      </c>
      <c r="M7" s="17" t="s">
        <v>458</v>
      </c>
      <c r="N7" s="2"/>
      <c r="O7" s="17" t="s">
        <v>465</v>
      </c>
      <c r="P7" s="18" t="s">
        <v>466</v>
      </c>
    </row>
    <row r="8" spans="1:16" ht="25.5">
      <c r="A8" s="16" t="s">
        <v>467</v>
      </c>
      <c r="B8" s="17" t="s">
        <v>468</v>
      </c>
      <c r="C8" s="17" t="s">
        <v>445</v>
      </c>
      <c r="D8" s="17" t="s">
        <v>445</v>
      </c>
      <c r="E8" s="17" t="s">
        <v>445</v>
      </c>
      <c r="F8" s="17" t="s">
        <v>444</v>
      </c>
      <c r="G8" s="17" t="s">
        <v>445</v>
      </c>
      <c r="H8" s="17" t="s">
        <v>444</v>
      </c>
      <c r="I8" s="17" t="s">
        <v>444</v>
      </c>
      <c r="J8" s="17" t="s">
        <v>445</v>
      </c>
      <c r="K8" s="17" t="s">
        <v>444</v>
      </c>
      <c r="L8" s="17" t="s">
        <v>469</v>
      </c>
      <c r="M8" s="2"/>
      <c r="N8" s="17" t="s">
        <v>470</v>
      </c>
      <c r="O8" s="2"/>
      <c r="P8" s="18" t="s">
        <v>471</v>
      </c>
    </row>
    <row r="9" spans="1:16" ht="25.5">
      <c r="A9" s="16" t="s">
        <v>472</v>
      </c>
      <c r="B9" s="17" t="s">
        <v>473</v>
      </c>
      <c r="C9" s="17" t="s">
        <v>445</v>
      </c>
      <c r="D9" s="17" t="s">
        <v>445</v>
      </c>
      <c r="E9" s="17" t="s">
        <v>445</v>
      </c>
      <c r="F9" s="17" t="s">
        <v>444</v>
      </c>
      <c r="G9" s="17" t="s">
        <v>445</v>
      </c>
      <c r="H9" s="17" t="s">
        <v>444</v>
      </c>
      <c r="I9" s="17" t="s">
        <v>444</v>
      </c>
      <c r="J9" s="17" t="s">
        <v>445</v>
      </c>
      <c r="K9" s="17" t="s">
        <v>444</v>
      </c>
      <c r="L9" s="17" t="s">
        <v>469</v>
      </c>
      <c r="M9" s="2"/>
      <c r="N9" s="17" t="s">
        <v>474</v>
      </c>
      <c r="O9" s="2"/>
      <c r="P9" s="18" t="s">
        <v>475</v>
      </c>
    </row>
    <row r="10" spans="1:16" ht="25.5">
      <c r="A10" s="16" t="s">
        <v>476</v>
      </c>
      <c r="B10" s="17" t="s">
        <v>477</v>
      </c>
      <c r="C10" s="17" t="s">
        <v>445</v>
      </c>
      <c r="D10" s="17" t="s">
        <v>445</v>
      </c>
      <c r="E10" s="17" t="s">
        <v>445</v>
      </c>
      <c r="F10" s="17" t="s">
        <v>444</v>
      </c>
      <c r="G10" s="17" t="s">
        <v>445</v>
      </c>
      <c r="H10" s="17" t="s">
        <v>444</v>
      </c>
      <c r="I10" s="17" t="s">
        <v>444</v>
      </c>
      <c r="J10" s="17" t="s">
        <v>445</v>
      </c>
      <c r="K10" s="17" t="s">
        <v>444</v>
      </c>
      <c r="L10" s="17" t="s">
        <v>469</v>
      </c>
      <c r="M10" s="2"/>
      <c r="N10" s="2"/>
      <c r="O10" s="2"/>
      <c r="P10" s="18" t="s">
        <v>478</v>
      </c>
    </row>
    <row r="11" spans="1:16" ht="25.5">
      <c r="A11" s="16" t="s">
        <v>479</v>
      </c>
      <c r="B11" s="17" t="s">
        <v>480</v>
      </c>
      <c r="C11" s="17" t="s">
        <v>445</v>
      </c>
      <c r="D11" s="17" t="s">
        <v>445</v>
      </c>
      <c r="E11" s="17" t="s">
        <v>445</v>
      </c>
      <c r="F11" s="17" t="s">
        <v>444</v>
      </c>
      <c r="G11" s="17" t="s">
        <v>445</v>
      </c>
      <c r="H11" s="17" t="s">
        <v>444</v>
      </c>
      <c r="I11" s="17" t="s">
        <v>444</v>
      </c>
      <c r="J11" s="17" t="s">
        <v>445</v>
      </c>
      <c r="K11" s="17" t="s">
        <v>444</v>
      </c>
      <c r="L11" s="17" t="s">
        <v>469</v>
      </c>
      <c r="M11" s="2"/>
      <c r="N11" s="17" t="s">
        <v>481</v>
      </c>
      <c r="O11" s="2"/>
      <c r="P11" s="18" t="s">
        <v>482</v>
      </c>
    </row>
    <row r="12" spans="1:16" ht="25.5" hidden="1">
      <c r="A12" s="16" t="s">
        <v>483</v>
      </c>
      <c r="B12" s="17" t="s">
        <v>484</v>
      </c>
      <c r="C12" s="17" t="s">
        <v>445</v>
      </c>
      <c r="D12" s="17" t="s">
        <v>445</v>
      </c>
      <c r="E12" s="17" t="s">
        <v>445</v>
      </c>
      <c r="F12" s="17" t="s">
        <v>444</v>
      </c>
      <c r="G12" s="17" t="s">
        <v>445</v>
      </c>
      <c r="H12" s="17" t="s">
        <v>445</v>
      </c>
      <c r="I12" s="17" t="s">
        <v>444</v>
      </c>
      <c r="J12" s="17" t="s">
        <v>445</v>
      </c>
      <c r="K12" s="17" t="s">
        <v>445</v>
      </c>
      <c r="L12" s="17" t="s">
        <v>485</v>
      </c>
      <c r="M12" s="2"/>
      <c r="N12" s="17" t="s">
        <v>486</v>
      </c>
      <c r="O12" s="17" t="s">
        <v>487</v>
      </c>
      <c r="P12" s="18" t="s">
        <v>488</v>
      </c>
    </row>
    <row r="13" spans="1:16" ht="25.5" hidden="1">
      <c r="A13" s="16" t="s">
        <v>489</v>
      </c>
      <c r="B13" s="17" t="s">
        <v>490</v>
      </c>
      <c r="C13" s="17" t="s">
        <v>445</v>
      </c>
      <c r="D13" s="17" t="s">
        <v>445</v>
      </c>
      <c r="E13" s="17" t="s">
        <v>445</v>
      </c>
      <c r="F13" s="17" t="s">
        <v>445</v>
      </c>
      <c r="G13" s="17" t="s">
        <v>445</v>
      </c>
      <c r="H13" s="17" t="s">
        <v>445</v>
      </c>
      <c r="I13" s="17" t="s">
        <v>445</v>
      </c>
      <c r="J13" s="17" t="s">
        <v>445</v>
      </c>
      <c r="K13" s="17" t="s">
        <v>445</v>
      </c>
      <c r="L13" s="17" t="s">
        <v>446</v>
      </c>
      <c r="M13" s="2"/>
      <c r="N13" s="2"/>
      <c r="O13" s="2"/>
      <c r="P13" s="18" t="s">
        <v>491</v>
      </c>
    </row>
    <row r="14" spans="1:16">
      <c r="A14" s="16" t="s">
        <v>492</v>
      </c>
      <c r="B14" s="17" t="s">
        <v>493</v>
      </c>
      <c r="C14" s="17" t="s">
        <v>445</v>
      </c>
      <c r="D14" s="17" t="s">
        <v>445</v>
      </c>
      <c r="E14" s="17" t="s">
        <v>445</v>
      </c>
      <c r="F14" s="17" t="s">
        <v>444</v>
      </c>
      <c r="G14" s="17" t="s">
        <v>445</v>
      </c>
      <c r="H14" s="17" t="s">
        <v>444</v>
      </c>
      <c r="I14" s="17" t="s">
        <v>445</v>
      </c>
      <c r="J14" s="17" t="s">
        <v>445</v>
      </c>
      <c r="K14" s="17" t="s">
        <v>445</v>
      </c>
      <c r="L14" s="17" t="s">
        <v>494</v>
      </c>
      <c r="M14" s="2"/>
      <c r="N14" s="2"/>
      <c r="O14" s="2"/>
      <c r="P14" s="18" t="s">
        <v>495</v>
      </c>
    </row>
    <row r="15" spans="1:16" ht="25.5">
      <c r="A15" s="16" t="s">
        <v>496</v>
      </c>
      <c r="B15" s="17" t="s">
        <v>490</v>
      </c>
      <c r="C15" s="17" t="s">
        <v>445</v>
      </c>
      <c r="D15" s="17" t="s">
        <v>445</v>
      </c>
      <c r="E15" s="17" t="s">
        <v>445</v>
      </c>
      <c r="F15" s="17" t="s">
        <v>445</v>
      </c>
      <c r="G15" s="17" t="s">
        <v>445</v>
      </c>
      <c r="H15" s="17" t="s">
        <v>444</v>
      </c>
      <c r="I15" s="17" t="s">
        <v>445</v>
      </c>
      <c r="J15" s="17" t="s">
        <v>444</v>
      </c>
      <c r="K15" s="17" t="s">
        <v>444</v>
      </c>
      <c r="L15" s="17" t="s">
        <v>446</v>
      </c>
      <c r="M15" s="2"/>
      <c r="N15" s="2"/>
      <c r="O15" s="2"/>
      <c r="P15" s="18" t="s">
        <v>497</v>
      </c>
    </row>
    <row r="16" spans="1:16" ht="38.25">
      <c r="A16" s="16" t="s">
        <v>498</v>
      </c>
      <c r="B16" s="17" t="s">
        <v>499</v>
      </c>
      <c r="C16" s="17" t="s">
        <v>445</v>
      </c>
      <c r="D16" s="17" t="s">
        <v>445</v>
      </c>
      <c r="E16" s="17" t="s">
        <v>445</v>
      </c>
      <c r="F16" s="17" t="s">
        <v>445</v>
      </c>
      <c r="G16" s="17" t="s">
        <v>445</v>
      </c>
      <c r="H16" s="17" t="s">
        <v>444</v>
      </c>
      <c r="I16" s="17" t="s">
        <v>445</v>
      </c>
      <c r="J16" s="17" t="s">
        <v>444</v>
      </c>
      <c r="K16" s="17" t="s">
        <v>444</v>
      </c>
      <c r="L16" s="17" t="s">
        <v>446</v>
      </c>
      <c r="M16" s="2"/>
      <c r="N16" s="2"/>
      <c r="O16" s="2"/>
      <c r="P16" s="18" t="s">
        <v>500</v>
      </c>
    </row>
    <row r="17" spans="1:16" ht="25.5" hidden="1">
      <c r="A17" s="16" t="s">
        <v>501</v>
      </c>
      <c r="B17" s="17" t="s">
        <v>502</v>
      </c>
      <c r="C17" s="17" t="s">
        <v>444</v>
      </c>
      <c r="D17" s="17" t="s">
        <v>445</v>
      </c>
      <c r="E17" s="17" t="s">
        <v>445</v>
      </c>
      <c r="F17" s="17" t="s">
        <v>445</v>
      </c>
      <c r="G17" s="17" t="s">
        <v>445</v>
      </c>
      <c r="H17" s="2"/>
      <c r="I17" s="2"/>
      <c r="J17" s="2"/>
      <c r="K17" s="2"/>
      <c r="L17" s="17" t="s">
        <v>446</v>
      </c>
      <c r="M17" s="17" t="s">
        <v>458</v>
      </c>
      <c r="N17" s="2"/>
      <c r="O17" s="17" t="s">
        <v>503</v>
      </c>
      <c r="P17" s="18" t="s">
        <v>504</v>
      </c>
    </row>
    <row r="18" spans="1:16" ht="25.5" hidden="1">
      <c r="A18" s="16" t="s">
        <v>505</v>
      </c>
      <c r="B18" s="17" t="s">
        <v>506</v>
      </c>
      <c r="C18" s="17" t="s">
        <v>444</v>
      </c>
      <c r="D18" s="17" t="s">
        <v>445</v>
      </c>
      <c r="E18" s="17" t="s">
        <v>445</v>
      </c>
      <c r="F18" s="17" t="s">
        <v>445</v>
      </c>
      <c r="G18" s="17" t="s">
        <v>445</v>
      </c>
      <c r="H18" s="2"/>
      <c r="I18" s="2"/>
      <c r="J18" s="2"/>
      <c r="K18" s="2"/>
      <c r="L18" s="17" t="s">
        <v>446</v>
      </c>
      <c r="M18" s="17" t="s">
        <v>458</v>
      </c>
      <c r="N18" s="2"/>
      <c r="O18" s="17" t="s">
        <v>503</v>
      </c>
      <c r="P18" s="18" t="s">
        <v>507</v>
      </c>
    </row>
    <row r="19" spans="1:16" ht="38.25" hidden="1">
      <c r="A19" s="16" t="s">
        <v>508</v>
      </c>
      <c r="B19" s="17" t="s">
        <v>509</v>
      </c>
      <c r="C19" s="17" t="s">
        <v>444</v>
      </c>
      <c r="D19" s="17" t="s">
        <v>445</v>
      </c>
      <c r="E19" s="17" t="s">
        <v>445</v>
      </c>
      <c r="F19" s="17" t="s">
        <v>445</v>
      </c>
      <c r="G19" s="17" t="s">
        <v>445</v>
      </c>
      <c r="H19" s="2"/>
      <c r="I19" s="2"/>
      <c r="J19" s="2"/>
      <c r="K19" s="2"/>
      <c r="L19" s="17" t="s">
        <v>446</v>
      </c>
      <c r="M19" s="17" t="s">
        <v>458</v>
      </c>
      <c r="N19" s="2"/>
      <c r="O19" s="17" t="s">
        <v>503</v>
      </c>
      <c r="P19" s="18" t="s">
        <v>510</v>
      </c>
    </row>
    <row r="20" spans="1:16" ht="25.5" hidden="1">
      <c r="A20" s="16" t="s">
        <v>511</v>
      </c>
      <c r="B20" s="17" t="s">
        <v>512</v>
      </c>
      <c r="C20" s="17" t="s">
        <v>444</v>
      </c>
      <c r="D20" s="17" t="s">
        <v>445</v>
      </c>
      <c r="E20" s="17" t="s">
        <v>445</v>
      </c>
      <c r="F20" s="17" t="s">
        <v>445</v>
      </c>
      <c r="G20" s="17" t="s">
        <v>445</v>
      </c>
      <c r="H20" s="2"/>
      <c r="I20" s="2"/>
      <c r="J20" s="2"/>
      <c r="K20" s="2"/>
      <c r="L20" s="17" t="s">
        <v>446</v>
      </c>
      <c r="M20" s="17" t="s">
        <v>458</v>
      </c>
      <c r="N20" s="2"/>
      <c r="O20" s="17" t="s">
        <v>503</v>
      </c>
      <c r="P20" s="18" t="s">
        <v>513</v>
      </c>
    </row>
    <row r="21" spans="1:16" ht="25.5">
      <c r="A21" s="16" t="s">
        <v>514</v>
      </c>
      <c r="B21" s="17" t="s">
        <v>515</v>
      </c>
      <c r="C21" s="17" t="s">
        <v>445</v>
      </c>
      <c r="D21" s="17" t="s">
        <v>445</v>
      </c>
      <c r="E21" s="17" t="s">
        <v>445</v>
      </c>
      <c r="F21" s="17" t="s">
        <v>445</v>
      </c>
      <c r="G21" s="17" t="s">
        <v>445</v>
      </c>
      <c r="H21" s="17" t="s">
        <v>444</v>
      </c>
      <c r="I21" s="17" t="s">
        <v>444</v>
      </c>
      <c r="J21" s="17" t="s">
        <v>444</v>
      </c>
      <c r="K21" s="17" t="s">
        <v>444</v>
      </c>
      <c r="L21" s="17" t="s">
        <v>446</v>
      </c>
      <c r="M21" s="2"/>
      <c r="N21" s="2"/>
      <c r="O21" s="2"/>
      <c r="P21" s="18" t="s">
        <v>516</v>
      </c>
    </row>
    <row r="22" spans="1:16" ht="25.5">
      <c r="A22" s="16" t="s">
        <v>517</v>
      </c>
      <c r="B22" s="17" t="s">
        <v>518</v>
      </c>
      <c r="C22" s="17" t="s">
        <v>445</v>
      </c>
      <c r="D22" s="17" t="s">
        <v>445</v>
      </c>
      <c r="E22" s="17" t="s">
        <v>445</v>
      </c>
      <c r="F22" s="17" t="s">
        <v>445</v>
      </c>
      <c r="G22" s="17" t="s">
        <v>445</v>
      </c>
      <c r="H22" s="17" t="s">
        <v>444</v>
      </c>
      <c r="I22" s="17" t="s">
        <v>445</v>
      </c>
      <c r="J22" s="17" t="s">
        <v>444</v>
      </c>
      <c r="K22" s="17" t="s">
        <v>445</v>
      </c>
      <c r="L22" s="17" t="s">
        <v>519</v>
      </c>
      <c r="M22" s="2"/>
      <c r="N22" s="2"/>
      <c r="O22" s="2"/>
      <c r="P22" s="18" t="s">
        <v>520</v>
      </c>
    </row>
    <row r="23" spans="1:16" ht="38.25">
      <c r="A23" s="16" t="s">
        <v>521</v>
      </c>
      <c r="B23" s="17" t="s">
        <v>522</v>
      </c>
      <c r="C23" s="17" t="s">
        <v>445</v>
      </c>
      <c r="D23" s="17" t="s">
        <v>445</v>
      </c>
      <c r="E23" s="17" t="s">
        <v>445</v>
      </c>
      <c r="F23" s="17" t="s">
        <v>445</v>
      </c>
      <c r="G23" s="17" t="s">
        <v>445</v>
      </c>
      <c r="H23" s="17" t="s">
        <v>444</v>
      </c>
      <c r="I23" s="17" t="s">
        <v>445</v>
      </c>
      <c r="J23" s="17" t="s">
        <v>444</v>
      </c>
      <c r="K23" s="17" t="s">
        <v>444</v>
      </c>
      <c r="L23" s="17" t="s">
        <v>446</v>
      </c>
      <c r="M23" s="2"/>
      <c r="N23" s="2"/>
      <c r="O23" s="2"/>
      <c r="P23" s="18" t="s">
        <v>523</v>
      </c>
    </row>
    <row r="24" spans="1:16" ht="25.5">
      <c r="A24" s="16" t="s">
        <v>524</v>
      </c>
      <c r="B24" s="17" t="s">
        <v>525</v>
      </c>
      <c r="C24" s="17" t="s">
        <v>445</v>
      </c>
      <c r="D24" s="17" t="s">
        <v>445</v>
      </c>
      <c r="E24" s="17" t="s">
        <v>445</v>
      </c>
      <c r="F24" s="17" t="s">
        <v>445</v>
      </c>
      <c r="G24" s="17" t="s">
        <v>445</v>
      </c>
      <c r="H24" s="17" t="s">
        <v>444</v>
      </c>
      <c r="I24" s="17" t="s">
        <v>445</v>
      </c>
      <c r="J24" s="17" t="s">
        <v>444</v>
      </c>
      <c r="K24" s="17" t="s">
        <v>444</v>
      </c>
      <c r="L24" s="17" t="s">
        <v>446</v>
      </c>
      <c r="M24" s="2"/>
      <c r="N24" s="2"/>
      <c r="O24" s="2"/>
      <c r="P24" s="18" t="s">
        <v>526</v>
      </c>
    </row>
    <row r="25" spans="1:16" ht="25.5">
      <c r="A25" s="16" t="s">
        <v>527</v>
      </c>
      <c r="B25" s="17" t="s">
        <v>528</v>
      </c>
      <c r="C25" s="17" t="s">
        <v>445</v>
      </c>
      <c r="D25" s="17" t="s">
        <v>445</v>
      </c>
      <c r="E25" s="17" t="s">
        <v>445</v>
      </c>
      <c r="F25" s="17" t="s">
        <v>445</v>
      </c>
      <c r="G25" s="17" t="s">
        <v>445</v>
      </c>
      <c r="H25" s="17" t="s">
        <v>444</v>
      </c>
      <c r="I25" s="17" t="s">
        <v>445</v>
      </c>
      <c r="J25" s="17" t="s">
        <v>444</v>
      </c>
      <c r="K25" s="17" t="s">
        <v>445</v>
      </c>
      <c r="L25" s="17" t="s">
        <v>446</v>
      </c>
      <c r="M25" s="2"/>
      <c r="N25" s="2"/>
      <c r="O25" s="2"/>
      <c r="P25" s="18" t="s">
        <v>529</v>
      </c>
    </row>
    <row r="26" spans="1:16" hidden="1">
      <c r="A26" s="16" t="s">
        <v>530</v>
      </c>
      <c r="B26" s="17" t="s">
        <v>531</v>
      </c>
      <c r="C26" s="17" t="s">
        <v>445</v>
      </c>
      <c r="D26" s="17" t="s">
        <v>445</v>
      </c>
      <c r="E26" s="17" t="s">
        <v>445</v>
      </c>
      <c r="F26" s="17" t="s">
        <v>445</v>
      </c>
      <c r="G26" s="17" t="s">
        <v>445</v>
      </c>
      <c r="H26" s="17" t="s">
        <v>445</v>
      </c>
      <c r="I26" s="17" t="s">
        <v>444</v>
      </c>
      <c r="J26" s="17" t="s">
        <v>445</v>
      </c>
      <c r="K26" s="17" t="s">
        <v>444</v>
      </c>
      <c r="L26" s="17" t="s">
        <v>446</v>
      </c>
      <c r="M26" s="2"/>
      <c r="N26" s="2"/>
      <c r="O26" s="2"/>
      <c r="P26" s="18" t="s">
        <v>532</v>
      </c>
    </row>
    <row r="27" spans="1:16" ht="25.5">
      <c r="A27" s="16" t="s">
        <v>533</v>
      </c>
      <c r="B27" s="17" t="s">
        <v>534</v>
      </c>
      <c r="C27" s="17" t="s">
        <v>445</v>
      </c>
      <c r="D27" s="17" t="s">
        <v>444</v>
      </c>
      <c r="E27" s="17" t="s">
        <v>444</v>
      </c>
      <c r="F27" s="17" t="s">
        <v>445</v>
      </c>
      <c r="G27" s="17" t="s">
        <v>445</v>
      </c>
      <c r="H27" s="17" t="s">
        <v>444</v>
      </c>
      <c r="I27" s="17" t="s">
        <v>444</v>
      </c>
      <c r="J27" s="17" t="s">
        <v>444</v>
      </c>
      <c r="K27" s="17" t="s">
        <v>444</v>
      </c>
      <c r="L27" s="17" t="s">
        <v>446</v>
      </c>
      <c r="M27" s="2"/>
      <c r="N27" s="2"/>
      <c r="O27" s="2"/>
      <c r="P27" s="18" t="s">
        <v>535</v>
      </c>
    </row>
    <row r="28" spans="1:16" ht="25.5">
      <c r="A28" s="16" t="s">
        <v>536</v>
      </c>
      <c r="B28" s="17" t="s">
        <v>537</v>
      </c>
      <c r="C28" s="17" t="s">
        <v>445</v>
      </c>
      <c r="D28" s="17" t="s">
        <v>444</v>
      </c>
      <c r="E28" s="17" t="s">
        <v>444</v>
      </c>
      <c r="F28" s="17" t="s">
        <v>445</v>
      </c>
      <c r="G28" s="17" t="s">
        <v>445</v>
      </c>
      <c r="H28" s="17" t="s">
        <v>444</v>
      </c>
      <c r="I28" s="17" t="s">
        <v>444</v>
      </c>
      <c r="J28" s="17" t="s">
        <v>444</v>
      </c>
      <c r="K28" s="17" t="s">
        <v>444</v>
      </c>
      <c r="L28" s="17" t="s">
        <v>446</v>
      </c>
      <c r="M28" s="2"/>
      <c r="N28" s="2"/>
      <c r="O28" s="2"/>
      <c r="P28" s="18" t="s">
        <v>538</v>
      </c>
    </row>
    <row r="29" spans="1:16" ht="25.5">
      <c r="A29" s="16" t="s">
        <v>539</v>
      </c>
      <c r="B29" s="17" t="s">
        <v>540</v>
      </c>
      <c r="C29" s="17" t="s">
        <v>445</v>
      </c>
      <c r="D29" s="17" t="s">
        <v>444</v>
      </c>
      <c r="E29" s="17" t="s">
        <v>444</v>
      </c>
      <c r="F29" s="17" t="s">
        <v>445</v>
      </c>
      <c r="G29" s="17" t="s">
        <v>445</v>
      </c>
      <c r="H29" s="17" t="s">
        <v>444</v>
      </c>
      <c r="I29" s="17" t="s">
        <v>444</v>
      </c>
      <c r="J29" s="17" t="s">
        <v>444</v>
      </c>
      <c r="K29" s="17" t="s">
        <v>444</v>
      </c>
      <c r="L29" s="17" t="s">
        <v>446</v>
      </c>
      <c r="M29" s="2"/>
      <c r="N29" s="2"/>
      <c r="O29" s="2"/>
      <c r="P29" s="18" t="s">
        <v>541</v>
      </c>
    </row>
    <row r="30" spans="1:16" ht="25.5">
      <c r="A30" s="16" t="s">
        <v>542</v>
      </c>
      <c r="B30" s="17" t="s">
        <v>543</v>
      </c>
      <c r="C30" s="17" t="s">
        <v>445</v>
      </c>
      <c r="D30" s="17" t="s">
        <v>444</v>
      </c>
      <c r="E30" s="17" t="s">
        <v>444</v>
      </c>
      <c r="F30" s="17" t="s">
        <v>445</v>
      </c>
      <c r="G30" s="17" t="s">
        <v>445</v>
      </c>
      <c r="H30" s="17" t="s">
        <v>444</v>
      </c>
      <c r="I30" s="17" t="s">
        <v>444</v>
      </c>
      <c r="J30" s="17" t="s">
        <v>444</v>
      </c>
      <c r="K30" s="17" t="s">
        <v>444</v>
      </c>
      <c r="L30" s="17" t="s">
        <v>446</v>
      </c>
      <c r="M30" s="2"/>
      <c r="N30" s="2"/>
      <c r="O30" s="2"/>
      <c r="P30" s="18" t="s">
        <v>544</v>
      </c>
    </row>
    <row r="31" spans="1:16">
      <c r="A31" s="16" t="s">
        <v>545</v>
      </c>
      <c r="B31" s="17" t="s">
        <v>546</v>
      </c>
      <c r="C31" s="17" t="s">
        <v>445</v>
      </c>
      <c r="D31" s="17" t="s">
        <v>444</v>
      </c>
      <c r="E31" s="17" t="s">
        <v>444</v>
      </c>
      <c r="F31" s="17" t="s">
        <v>445</v>
      </c>
      <c r="G31" s="17" t="s">
        <v>445</v>
      </c>
      <c r="H31" s="17" t="s">
        <v>444</v>
      </c>
      <c r="I31" s="17" t="s">
        <v>445</v>
      </c>
      <c r="J31" s="17" t="s">
        <v>444</v>
      </c>
      <c r="K31" s="17" t="s">
        <v>444</v>
      </c>
      <c r="L31" s="17" t="s">
        <v>446</v>
      </c>
      <c r="M31" s="2"/>
      <c r="N31" s="2"/>
      <c r="O31" s="2"/>
      <c r="P31" s="18" t="s">
        <v>547</v>
      </c>
    </row>
    <row r="32" spans="1:16" ht="25.5">
      <c r="A32" s="16" t="s">
        <v>548</v>
      </c>
      <c r="B32" s="17" t="s">
        <v>549</v>
      </c>
      <c r="C32" s="17" t="s">
        <v>445</v>
      </c>
      <c r="D32" s="17" t="s">
        <v>444</v>
      </c>
      <c r="E32" s="17" t="s">
        <v>444</v>
      </c>
      <c r="F32" s="17" t="s">
        <v>445</v>
      </c>
      <c r="G32" s="17" t="s">
        <v>445</v>
      </c>
      <c r="H32" s="17" t="s">
        <v>444</v>
      </c>
      <c r="I32" s="17" t="s">
        <v>445</v>
      </c>
      <c r="J32" s="17" t="s">
        <v>444</v>
      </c>
      <c r="K32" s="17" t="s">
        <v>444</v>
      </c>
      <c r="L32" s="17" t="s">
        <v>446</v>
      </c>
      <c r="M32" s="2"/>
      <c r="N32" s="2"/>
      <c r="O32" s="2"/>
      <c r="P32" s="18" t="s">
        <v>550</v>
      </c>
    </row>
    <row r="33" spans="1:16" ht="25.5">
      <c r="A33" s="16" t="s">
        <v>551</v>
      </c>
      <c r="B33" s="17" t="s">
        <v>552</v>
      </c>
      <c r="C33" s="17" t="s">
        <v>445</v>
      </c>
      <c r="D33" s="17" t="s">
        <v>444</v>
      </c>
      <c r="E33" s="17" t="s">
        <v>444</v>
      </c>
      <c r="F33" s="17" t="s">
        <v>445</v>
      </c>
      <c r="G33" s="17" t="s">
        <v>445</v>
      </c>
      <c r="H33" s="17" t="s">
        <v>444</v>
      </c>
      <c r="I33" s="17" t="s">
        <v>444</v>
      </c>
      <c r="J33" s="17" t="s">
        <v>444</v>
      </c>
      <c r="K33" s="17" t="s">
        <v>444</v>
      </c>
      <c r="L33" s="17" t="s">
        <v>446</v>
      </c>
      <c r="M33" s="2"/>
      <c r="N33" s="2"/>
      <c r="O33" s="2"/>
      <c r="P33" s="18" t="s">
        <v>553</v>
      </c>
    </row>
    <row r="34" spans="1:16" ht="38.25">
      <c r="A34" s="16" t="s">
        <v>554</v>
      </c>
      <c r="B34" s="17" t="s">
        <v>555</v>
      </c>
      <c r="C34" s="17" t="s">
        <v>445</v>
      </c>
      <c r="D34" s="17" t="s">
        <v>444</v>
      </c>
      <c r="E34" s="17" t="s">
        <v>444</v>
      </c>
      <c r="F34" s="17" t="s">
        <v>445</v>
      </c>
      <c r="G34" s="17" t="s">
        <v>445</v>
      </c>
      <c r="H34" s="17" t="s">
        <v>444</v>
      </c>
      <c r="I34" s="17" t="s">
        <v>445</v>
      </c>
      <c r="J34" s="17" t="s">
        <v>444</v>
      </c>
      <c r="K34" s="17" t="s">
        <v>444</v>
      </c>
      <c r="L34" s="17" t="s">
        <v>446</v>
      </c>
      <c r="M34" s="2"/>
      <c r="N34" s="2"/>
      <c r="O34" s="2"/>
      <c r="P34" s="18" t="s">
        <v>556</v>
      </c>
    </row>
    <row r="35" spans="1:16" ht="38.25">
      <c r="A35" s="16" t="s">
        <v>557</v>
      </c>
      <c r="B35" s="17" t="s">
        <v>558</v>
      </c>
      <c r="C35" s="17" t="s">
        <v>445</v>
      </c>
      <c r="D35" s="17" t="s">
        <v>444</v>
      </c>
      <c r="E35" s="17" t="s">
        <v>445</v>
      </c>
      <c r="F35" s="17" t="s">
        <v>445</v>
      </c>
      <c r="G35" s="17" t="s">
        <v>445</v>
      </c>
      <c r="H35" s="17" t="s">
        <v>444</v>
      </c>
      <c r="I35" s="17" t="s">
        <v>445</v>
      </c>
      <c r="J35" s="17" t="s">
        <v>445</v>
      </c>
      <c r="K35" s="17" t="s">
        <v>445</v>
      </c>
      <c r="L35" s="17" t="s">
        <v>446</v>
      </c>
      <c r="M35" s="2"/>
      <c r="N35" s="2"/>
      <c r="O35" s="2"/>
      <c r="P35" s="18" t="s">
        <v>559</v>
      </c>
    </row>
    <row r="36" spans="1:16" ht="38.25">
      <c r="A36" s="16" t="s">
        <v>560</v>
      </c>
      <c r="B36" s="17" t="s">
        <v>561</v>
      </c>
      <c r="C36" s="17" t="s">
        <v>445</v>
      </c>
      <c r="D36" s="17" t="s">
        <v>444</v>
      </c>
      <c r="E36" s="17" t="s">
        <v>445</v>
      </c>
      <c r="F36" s="17" t="s">
        <v>445</v>
      </c>
      <c r="G36" s="17" t="s">
        <v>445</v>
      </c>
      <c r="H36" s="17" t="s">
        <v>444</v>
      </c>
      <c r="I36" s="17" t="s">
        <v>445</v>
      </c>
      <c r="J36" s="17" t="s">
        <v>445</v>
      </c>
      <c r="K36" s="17" t="s">
        <v>445</v>
      </c>
      <c r="L36" s="17" t="s">
        <v>446</v>
      </c>
      <c r="M36" s="2"/>
      <c r="N36" s="2"/>
      <c r="O36" s="2"/>
      <c r="P36" s="18" t="s">
        <v>562</v>
      </c>
    </row>
    <row r="37" spans="1:16" ht="38.25">
      <c r="A37" s="16" t="s">
        <v>563</v>
      </c>
      <c r="B37" s="17" t="s">
        <v>564</v>
      </c>
      <c r="C37" s="17" t="s">
        <v>445</v>
      </c>
      <c r="D37" s="17" t="s">
        <v>444</v>
      </c>
      <c r="E37" s="17" t="s">
        <v>445</v>
      </c>
      <c r="F37" s="17" t="s">
        <v>445</v>
      </c>
      <c r="G37" s="17" t="s">
        <v>445</v>
      </c>
      <c r="H37" s="17" t="s">
        <v>444</v>
      </c>
      <c r="I37" s="17" t="s">
        <v>445</v>
      </c>
      <c r="J37" s="17" t="s">
        <v>445</v>
      </c>
      <c r="K37" s="17" t="s">
        <v>445</v>
      </c>
      <c r="L37" s="17" t="s">
        <v>446</v>
      </c>
      <c r="M37" s="2"/>
      <c r="N37" s="2"/>
      <c r="O37" s="2"/>
      <c r="P37" s="18" t="s">
        <v>565</v>
      </c>
    </row>
    <row r="38" spans="1:16" ht="38.25">
      <c r="A38" s="16" t="s">
        <v>566</v>
      </c>
      <c r="B38" s="17" t="s">
        <v>567</v>
      </c>
      <c r="C38" s="17" t="s">
        <v>445</v>
      </c>
      <c r="D38" s="17" t="s">
        <v>444</v>
      </c>
      <c r="E38" s="17" t="s">
        <v>445</v>
      </c>
      <c r="F38" s="17" t="s">
        <v>445</v>
      </c>
      <c r="G38" s="17" t="s">
        <v>445</v>
      </c>
      <c r="H38" s="17" t="s">
        <v>444</v>
      </c>
      <c r="I38" s="17" t="s">
        <v>445</v>
      </c>
      <c r="J38" s="17" t="s">
        <v>445</v>
      </c>
      <c r="K38" s="17" t="s">
        <v>445</v>
      </c>
      <c r="L38" s="17" t="s">
        <v>446</v>
      </c>
      <c r="M38" s="2"/>
      <c r="N38" s="2"/>
      <c r="O38" s="2"/>
      <c r="P38" s="18" t="s">
        <v>568</v>
      </c>
    </row>
    <row r="39" spans="1:16" ht="38.25">
      <c r="A39" s="16" t="s">
        <v>569</v>
      </c>
      <c r="B39" s="17" t="s">
        <v>570</v>
      </c>
      <c r="C39" s="17" t="s">
        <v>445</v>
      </c>
      <c r="D39" s="17" t="s">
        <v>444</v>
      </c>
      <c r="E39" s="17" t="s">
        <v>445</v>
      </c>
      <c r="F39" s="17" t="s">
        <v>445</v>
      </c>
      <c r="G39" s="17" t="s">
        <v>445</v>
      </c>
      <c r="H39" s="17" t="s">
        <v>444</v>
      </c>
      <c r="I39" s="17" t="s">
        <v>445</v>
      </c>
      <c r="J39" s="17" t="s">
        <v>445</v>
      </c>
      <c r="K39" s="17" t="s">
        <v>445</v>
      </c>
      <c r="L39" s="17" t="s">
        <v>446</v>
      </c>
      <c r="M39" s="2"/>
      <c r="N39" s="2"/>
      <c r="O39" s="2"/>
      <c r="P39" s="18" t="s">
        <v>571</v>
      </c>
    </row>
    <row r="40" spans="1:16" ht="38.25">
      <c r="A40" s="16" t="s">
        <v>572</v>
      </c>
      <c r="B40" s="17" t="s">
        <v>573</v>
      </c>
      <c r="C40" s="17" t="s">
        <v>445</v>
      </c>
      <c r="D40" s="17" t="s">
        <v>444</v>
      </c>
      <c r="E40" s="17" t="s">
        <v>445</v>
      </c>
      <c r="F40" s="17" t="s">
        <v>445</v>
      </c>
      <c r="G40" s="17" t="s">
        <v>445</v>
      </c>
      <c r="H40" s="17" t="s">
        <v>444</v>
      </c>
      <c r="I40" s="17" t="s">
        <v>445</v>
      </c>
      <c r="J40" s="17" t="s">
        <v>445</v>
      </c>
      <c r="K40" s="17" t="s">
        <v>445</v>
      </c>
      <c r="L40" s="17" t="s">
        <v>446</v>
      </c>
      <c r="M40" s="2"/>
      <c r="N40" s="2"/>
      <c r="O40" s="2"/>
      <c r="P40" s="18" t="s">
        <v>574</v>
      </c>
    </row>
    <row r="41" spans="1:16" ht="25.5">
      <c r="A41" s="16" t="s">
        <v>575</v>
      </c>
      <c r="B41" s="17" t="s">
        <v>576</v>
      </c>
      <c r="C41" s="17" t="s">
        <v>445</v>
      </c>
      <c r="D41" s="17" t="s">
        <v>444</v>
      </c>
      <c r="E41" s="17" t="s">
        <v>444</v>
      </c>
      <c r="F41" s="17" t="s">
        <v>445</v>
      </c>
      <c r="G41" s="17" t="s">
        <v>445</v>
      </c>
      <c r="H41" s="17" t="s">
        <v>444</v>
      </c>
      <c r="I41" s="17" t="s">
        <v>444</v>
      </c>
      <c r="J41" s="17" t="s">
        <v>444</v>
      </c>
      <c r="K41" s="17" t="s">
        <v>444</v>
      </c>
      <c r="L41" s="17" t="s">
        <v>446</v>
      </c>
      <c r="M41" s="2"/>
      <c r="N41" s="2"/>
      <c r="O41" s="2"/>
      <c r="P41" s="18" t="s">
        <v>577</v>
      </c>
    </row>
    <row r="42" spans="1:16" ht="25.5">
      <c r="A42" s="16" t="s">
        <v>578</v>
      </c>
      <c r="B42" s="17" t="s">
        <v>579</v>
      </c>
      <c r="C42" s="17" t="s">
        <v>445</v>
      </c>
      <c r="D42" s="17" t="s">
        <v>444</v>
      </c>
      <c r="E42" s="17" t="s">
        <v>444</v>
      </c>
      <c r="F42" s="17" t="s">
        <v>445</v>
      </c>
      <c r="G42" s="17" t="s">
        <v>445</v>
      </c>
      <c r="H42" s="17" t="s">
        <v>444</v>
      </c>
      <c r="I42" s="17" t="s">
        <v>444</v>
      </c>
      <c r="J42" s="17" t="s">
        <v>444</v>
      </c>
      <c r="K42" s="17" t="s">
        <v>444</v>
      </c>
      <c r="L42" s="17" t="s">
        <v>446</v>
      </c>
      <c r="M42" s="2"/>
      <c r="N42" s="2"/>
      <c r="O42" s="2"/>
      <c r="P42" s="18" t="s">
        <v>580</v>
      </c>
    </row>
    <row r="43" spans="1:16" ht="25.5">
      <c r="A43" s="16" t="s">
        <v>581</v>
      </c>
      <c r="B43" s="17" t="s">
        <v>582</v>
      </c>
      <c r="C43" s="17" t="s">
        <v>445</v>
      </c>
      <c r="D43" s="17" t="s">
        <v>444</v>
      </c>
      <c r="E43" s="17" t="s">
        <v>444</v>
      </c>
      <c r="F43" s="17" t="s">
        <v>445</v>
      </c>
      <c r="G43" s="17" t="s">
        <v>445</v>
      </c>
      <c r="H43" s="17" t="s">
        <v>444</v>
      </c>
      <c r="I43" s="17" t="s">
        <v>444</v>
      </c>
      <c r="J43" s="17" t="s">
        <v>444</v>
      </c>
      <c r="K43" s="17" t="s">
        <v>444</v>
      </c>
      <c r="L43" s="17" t="s">
        <v>446</v>
      </c>
      <c r="M43" s="2"/>
      <c r="N43" s="2"/>
      <c r="O43" s="2"/>
      <c r="P43" s="18" t="s">
        <v>583</v>
      </c>
    </row>
    <row r="44" spans="1:16" ht="25.5">
      <c r="A44" s="16" t="s">
        <v>584</v>
      </c>
      <c r="B44" s="17" t="s">
        <v>585</v>
      </c>
      <c r="C44" s="17" t="s">
        <v>445</v>
      </c>
      <c r="D44" s="17" t="s">
        <v>444</v>
      </c>
      <c r="E44" s="17" t="s">
        <v>444</v>
      </c>
      <c r="F44" s="17" t="s">
        <v>445</v>
      </c>
      <c r="G44" s="17" t="s">
        <v>445</v>
      </c>
      <c r="H44" s="17" t="s">
        <v>444</v>
      </c>
      <c r="I44" s="17" t="s">
        <v>444</v>
      </c>
      <c r="J44" s="17" t="s">
        <v>444</v>
      </c>
      <c r="K44" s="17" t="s">
        <v>444</v>
      </c>
      <c r="L44" s="17" t="s">
        <v>446</v>
      </c>
      <c r="M44" s="2"/>
      <c r="N44" s="2"/>
      <c r="O44" s="2"/>
      <c r="P44" s="18" t="s">
        <v>586</v>
      </c>
    </row>
    <row r="45" spans="1:16" ht="25.5">
      <c r="A45" s="16" t="s">
        <v>587</v>
      </c>
      <c r="B45" s="17" t="s">
        <v>588</v>
      </c>
      <c r="C45" s="17" t="s">
        <v>445</v>
      </c>
      <c r="D45" s="17" t="s">
        <v>444</v>
      </c>
      <c r="E45" s="17" t="s">
        <v>444</v>
      </c>
      <c r="F45" s="17" t="s">
        <v>445</v>
      </c>
      <c r="G45" s="17" t="s">
        <v>445</v>
      </c>
      <c r="H45" s="17" t="s">
        <v>444</v>
      </c>
      <c r="I45" s="17" t="s">
        <v>444</v>
      </c>
      <c r="J45" s="17" t="s">
        <v>444</v>
      </c>
      <c r="K45" s="17" t="s">
        <v>444</v>
      </c>
      <c r="L45" s="17" t="s">
        <v>446</v>
      </c>
      <c r="M45" s="2"/>
      <c r="N45" s="2"/>
      <c r="O45" s="2"/>
      <c r="P45" s="18" t="s">
        <v>589</v>
      </c>
    </row>
    <row r="46" spans="1:16" ht="25.5">
      <c r="A46" s="16" t="s">
        <v>590</v>
      </c>
      <c r="B46" s="17" t="s">
        <v>591</v>
      </c>
      <c r="C46" s="17" t="s">
        <v>445</v>
      </c>
      <c r="D46" s="17" t="s">
        <v>444</v>
      </c>
      <c r="E46" s="17" t="s">
        <v>444</v>
      </c>
      <c r="F46" s="17" t="s">
        <v>445</v>
      </c>
      <c r="G46" s="17" t="s">
        <v>445</v>
      </c>
      <c r="H46" s="17" t="s">
        <v>444</v>
      </c>
      <c r="I46" s="17" t="s">
        <v>445</v>
      </c>
      <c r="J46" s="17" t="s">
        <v>444</v>
      </c>
      <c r="K46" s="17" t="s">
        <v>444</v>
      </c>
      <c r="L46" s="17" t="s">
        <v>446</v>
      </c>
      <c r="M46" s="2"/>
      <c r="N46" s="2"/>
      <c r="O46" s="2"/>
      <c r="P46" s="18" t="s">
        <v>592</v>
      </c>
    </row>
    <row r="47" spans="1:16" ht="25.5">
      <c r="A47" s="16" t="s">
        <v>593</v>
      </c>
      <c r="B47" s="17" t="s">
        <v>594</v>
      </c>
      <c r="C47" s="17" t="s">
        <v>445</v>
      </c>
      <c r="D47" s="17" t="s">
        <v>444</v>
      </c>
      <c r="E47" s="17" t="s">
        <v>444</v>
      </c>
      <c r="F47" s="17" t="s">
        <v>445</v>
      </c>
      <c r="G47" s="17" t="s">
        <v>445</v>
      </c>
      <c r="H47" s="17" t="s">
        <v>444</v>
      </c>
      <c r="I47" s="17" t="s">
        <v>445</v>
      </c>
      <c r="J47" s="17" t="s">
        <v>444</v>
      </c>
      <c r="K47" s="17" t="s">
        <v>444</v>
      </c>
      <c r="L47" s="17" t="s">
        <v>446</v>
      </c>
      <c r="M47" s="2"/>
      <c r="N47" s="2"/>
      <c r="O47" s="2"/>
      <c r="P47" s="18" t="s">
        <v>595</v>
      </c>
    </row>
    <row r="48" spans="1:16" ht="25.5">
      <c r="A48" s="16" t="s">
        <v>596</v>
      </c>
      <c r="B48" s="17" t="s">
        <v>597</v>
      </c>
      <c r="C48" s="17" t="s">
        <v>445</v>
      </c>
      <c r="D48" s="17" t="s">
        <v>444</v>
      </c>
      <c r="E48" s="17" t="s">
        <v>444</v>
      </c>
      <c r="F48" s="17" t="s">
        <v>445</v>
      </c>
      <c r="G48" s="17" t="s">
        <v>445</v>
      </c>
      <c r="H48" s="17" t="s">
        <v>444</v>
      </c>
      <c r="I48" s="17" t="s">
        <v>444</v>
      </c>
      <c r="J48" s="17" t="s">
        <v>444</v>
      </c>
      <c r="K48" s="17" t="s">
        <v>444</v>
      </c>
      <c r="L48" s="17" t="s">
        <v>446</v>
      </c>
      <c r="M48" s="2"/>
      <c r="N48" s="2"/>
      <c r="O48" s="2"/>
      <c r="P48" s="18" t="s">
        <v>598</v>
      </c>
    </row>
    <row r="49" spans="1:16" ht="25.5">
      <c r="A49" s="16" t="s">
        <v>599</v>
      </c>
      <c r="B49" s="17" t="s">
        <v>600</v>
      </c>
      <c r="C49" s="17" t="s">
        <v>445</v>
      </c>
      <c r="D49" s="17" t="s">
        <v>444</v>
      </c>
      <c r="E49" s="17" t="s">
        <v>444</v>
      </c>
      <c r="F49" s="17" t="s">
        <v>445</v>
      </c>
      <c r="G49" s="17" t="s">
        <v>445</v>
      </c>
      <c r="H49" s="17" t="s">
        <v>444</v>
      </c>
      <c r="I49" s="17" t="s">
        <v>445</v>
      </c>
      <c r="J49" s="17" t="s">
        <v>444</v>
      </c>
      <c r="K49" s="17" t="s">
        <v>444</v>
      </c>
      <c r="L49" s="17" t="s">
        <v>446</v>
      </c>
      <c r="M49" s="2"/>
      <c r="N49" s="2"/>
      <c r="O49" s="2"/>
      <c r="P49" s="18" t="s">
        <v>601</v>
      </c>
    </row>
    <row r="50" spans="1:16" ht="25.5">
      <c r="A50" s="16" t="s">
        <v>602</v>
      </c>
      <c r="B50" s="17" t="s">
        <v>603</v>
      </c>
      <c r="C50" s="17" t="s">
        <v>445</v>
      </c>
      <c r="D50" s="17" t="s">
        <v>444</v>
      </c>
      <c r="E50" s="17" t="s">
        <v>444</v>
      </c>
      <c r="F50" s="17" t="s">
        <v>445</v>
      </c>
      <c r="G50" s="17" t="s">
        <v>445</v>
      </c>
      <c r="H50" s="17" t="s">
        <v>444</v>
      </c>
      <c r="I50" s="17" t="s">
        <v>445</v>
      </c>
      <c r="J50" s="17" t="s">
        <v>444</v>
      </c>
      <c r="K50" s="17" t="s">
        <v>444</v>
      </c>
      <c r="L50" s="17" t="s">
        <v>446</v>
      </c>
      <c r="M50" s="2"/>
      <c r="N50" s="2"/>
      <c r="O50" s="2"/>
      <c r="P50" s="18" t="s">
        <v>604</v>
      </c>
    </row>
    <row r="51" spans="1:16" ht="25.5">
      <c r="A51" s="16" t="s">
        <v>605</v>
      </c>
      <c r="B51" s="17" t="s">
        <v>606</v>
      </c>
      <c r="C51" s="17" t="s">
        <v>445</v>
      </c>
      <c r="D51" s="17" t="s">
        <v>444</v>
      </c>
      <c r="E51" s="17" t="s">
        <v>445</v>
      </c>
      <c r="F51" s="17" t="s">
        <v>445</v>
      </c>
      <c r="G51" s="17" t="s">
        <v>445</v>
      </c>
      <c r="H51" s="17" t="s">
        <v>444</v>
      </c>
      <c r="I51" s="17" t="s">
        <v>445</v>
      </c>
      <c r="J51" s="17" t="s">
        <v>445</v>
      </c>
      <c r="K51" s="17" t="s">
        <v>445</v>
      </c>
      <c r="L51" s="17" t="s">
        <v>446</v>
      </c>
      <c r="M51" s="2"/>
      <c r="N51" s="2"/>
      <c r="O51" s="2"/>
      <c r="P51" s="18" t="s">
        <v>607</v>
      </c>
    </row>
    <row r="52" spans="1:16" ht="25.5">
      <c r="A52" s="16" t="s">
        <v>608</v>
      </c>
      <c r="B52" s="17" t="s">
        <v>609</v>
      </c>
      <c r="C52" s="17" t="s">
        <v>445</v>
      </c>
      <c r="D52" s="17" t="s">
        <v>444</v>
      </c>
      <c r="E52" s="17" t="s">
        <v>445</v>
      </c>
      <c r="F52" s="17" t="s">
        <v>445</v>
      </c>
      <c r="G52" s="17" t="s">
        <v>445</v>
      </c>
      <c r="H52" s="17" t="s">
        <v>444</v>
      </c>
      <c r="I52" s="17" t="s">
        <v>445</v>
      </c>
      <c r="J52" s="17" t="s">
        <v>445</v>
      </c>
      <c r="K52" s="17" t="s">
        <v>445</v>
      </c>
      <c r="L52" s="17" t="s">
        <v>446</v>
      </c>
      <c r="M52" s="2"/>
      <c r="N52" s="2"/>
      <c r="O52" s="2"/>
      <c r="P52" s="18" t="s">
        <v>610</v>
      </c>
    </row>
    <row r="53" spans="1:16" ht="25.5">
      <c r="A53" s="16" t="s">
        <v>611</v>
      </c>
      <c r="B53" s="17" t="s">
        <v>612</v>
      </c>
      <c r="C53" s="17" t="s">
        <v>445</v>
      </c>
      <c r="D53" s="17" t="s">
        <v>444</v>
      </c>
      <c r="E53" s="17" t="s">
        <v>445</v>
      </c>
      <c r="F53" s="17" t="s">
        <v>445</v>
      </c>
      <c r="G53" s="17" t="s">
        <v>445</v>
      </c>
      <c r="H53" s="17" t="s">
        <v>444</v>
      </c>
      <c r="I53" s="17" t="s">
        <v>445</v>
      </c>
      <c r="J53" s="17" t="s">
        <v>445</v>
      </c>
      <c r="K53" s="17" t="s">
        <v>445</v>
      </c>
      <c r="L53" s="17" t="s">
        <v>446</v>
      </c>
      <c r="M53" s="2"/>
      <c r="N53" s="2"/>
      <c r="O53" s="2"/>
      <c r="P53" s="18" t="s">
        <v>613</v>
      </c>
    </row>
    <row r="54" spans="1:16" ht="25.5">
      <c r="A54" s="16" t="s">
        <v>614</v>
      </c>
      <c r="B54" s="17" t="s">
        <v>615</v>
      </c>
      <c r="C54" s="17" t="s">
        <v>445</v>
      </c>
      <c r="D54" s="17" t="s">
        <v>444</v>
      </c>
      <c r="E54" s="17" t="s">
        <v>445</v>
      </c>
      <c r="F54" s="17" t="s">
        <v>445</v>
      </c>
      <c r="G54" s="17" t="s">
        <v>445</v>
      </c>
      <c r="H54" s="17" t="s">
        <v>444</v>
      </c>
      <c r="I54" s="17" t="s">
        <v>445</v>
      </c>
      <c r="J54" s="17" t="s">
        <v>445</v>
      </c>
      <c r="K54" s="17" t="s">
        <v>445</v>
      </c>
      <c r="L54" s="17" t="s">
        <v>446</v>
      </c>
      <c r="M54" s="2"/>
      <c r="N54" s="2"/>
      <c r="O54" s="2"/>
      <c r="P54" s="18" t="s">
        <v>616</v>
      </c>
    </row>
    <row r="55" spans="1:16" ht="25.5">
      <c r="A55" s="16" t="s">
        <v>617</v>
      </c>
      <c r="B55" s="17" t="s">
        <v>618</v>
      </c>
      <c r="C55" s="17" t="s">
        <v>445</v>
      </c>
      <c r="D55" s="17" t="s">
        <v>444</v>
      </c>
      <c r="E55" s="17" t="s">
        <v>444</v>
      </c>
      <c r="F55" s="17" t="s">
        <v>445</v>
      </c>
      <c r="G55" s="17" t="s">
        <v>445</v>
      </c>
      <c r="H55" s="17" t="s">
        <v>444</v>
      </c>
      <c r="I55" s="17" t="s">
        <v>444</v>
      </c>
      <c r="J55" s="17" t="s">
        <v>444</v>
      </c>
      <c r="K55" s="17" t="s">
        <v>444</v>
      </c>
      <c r="L55" s="17" t="s">
        <v>446</v>
      </c>
      <c r="M55" s="2"/>
      <c r="N55" s="2"/>
      <c r="O55" s="2"/>
      <c r="P55" s="18" t="s">
        <v>619</v>
      </c>
    </row>
    <row r="56" spans="1:16">
      <c r="A56" s="16" t="s">
        <v>620</v>
      </c>
      <c r="B56" s="17" t="s">
        <v>621</v>
      </c>
      <c r="C56" s="17" t="s">
        <v>445</v>
      </c>
      <c r="D56" s="17" t="s">
        <v>444</v>
      </c>
      <c r="E56" s="17" t="s">
        <v>444</v>
      </c>
      <c r="F56" s="17" t="s">
        <v>445</v>
      </c>
      <c r="G56" s="17" t="s">
        <v>445</v>
      </c>
      <c r="H56" s="17" t="s">
        <v>444</v>
      </c>
      <c r="I56" s="17" t="s">
        <v>444</v>
      </c>
      <c r="J56" s="17" t="s">
        <v>444</v>
      </c>
      <c r="K56" s="17" t="s">
        <v>444</v>
      </c>
      <c r="L56" s="17" t="s">
        <v>446</v>
      </c>
      <c r="M56" s="2"/>
      <c r="N56" s="2"/>
      <c r="O56" s="2"/>
      <c r="P56" s="18" t="s">
        <v>622</v>
      </c>
    </row>
    <row r="57" spans="1:16">
      <c r="A57" s="16" t="s">
        <v>623</v>
      </c>
      <c r="B57" s="17" t="s">
        <v>624</v>
      </c>
      <c r="C57" s="17" t="s">
        <v>445</v>
      </c>
      <c r="D57" s="17" t="s">
        <v>444</v>
      </c>
      <c r="E57" s="17" t="s">
        <v>444</v>
      </c>
      <c r="F57" s="17" t="s">
        <v>445</v>
      </c>
      <c r="G57" s="17" t="s">
        <v>445</v>
      </c>
      <c r="H57" s="17" t="s">
        <v>444</v>
      </c>
      <c r="I57" s="17" t="s">
        <v>444</v>
      </c>
      <c r="J57" s="17" t="s">
        <v>444</v>
      </c>
      <c r="K57" s="17" t="s">
        <v>444</v>
      </c>
      <c r="L57" s="17" t="s">
        <v>446</v>
      </c>
      <c r="M57" s="2"/>
      <c r="N57" s="2"/>
      <c r="O57" s="2"/>
      <c r="P57" s="18" t="s">
        <v>625</v>
      </c>
    </row>
    <row r="58" spans="1:16">
      <c r="A58" s="16" t="s">
        <v>626</v>
      </c>
      <c r="B58" s="17" t="s">
        <v>627</v>
      </c>
      <c r="C58" s="17" t="s">
        <v>445</v>
      </c>
      <c r="D58" s="17" t="s">
        <v>444</v>
      </c>
      <c r="E58" s="17" t="s">
        <v>444</v>
      </c>
      <c r="F58" s="17" t="s">
        <v>445</v>
      </c>
      <c r="G58" s="17" t="s">
        <v>445</v>
      </c>
      <c r="H58" s="17" t="s">
        <v>444</v>
      </c>
      <c r="I58" s="17" t="s">
        <v>444</v>
      </c>
      <c r="J58" s="17" t="s">
        <v>444</v>
      </c>
      <c r="K58" s="17" t="s">
        <v>444</v>
      </c>
      <c r="L58" s="17" t="s">
        <v>446</v>
      </c>
      <c r="M58" s="2"/>
      <c r="N58" s="2"/>
      <c r="O58" s="2"/>
      <c r="P58" s="18" t="s">
        <v>628</v>
      </c>
    </row>
    <row r="59" spans="1:16" ht="25.5">
      <c r="A59" s="16" t="s">
        <v>629</v>
      </c>
      <c r="B59" s="17" t="s">
        <v>630</v>
      </c>
      <c r="C59" s="17" t="s">
        <v>445</v>
      </c>
      <c r="D59" s="17" t="s">
        <v>444</v>
      </c>
      <c r="E59" s="17" t="s">
        <v>445</v>
      </c>
      <c r="F59" s="17" t="s">
        <v>445</v>
      </c>
      <c r="G59" s="17" t="s">
        <v>445</v>
      </c>
      <c r="H59" s="17" t="s">
        <v>444</v>
      </c>
      <c r="I59" s="17" t="s">
        <v>445</v>
      </c>
      <c r="J59" s="17" t="s">
        <v>445</v>
      </c>
      <c r="K59" s="17" t="s">
        <v>445</v>
      </c>
      <c r="L59" s="17" t="s">
        <v>446</v>
      </c>
      <c r="M59" s="2"/>
      <c r="N59" s="2"/>
      <c r="O59" s="2"/>
      <c r="P59" s="18" t="s">
        <v>631</v>
      </c>
    </row>
    <row r="60" spans="1:16" ht="25.5">
      <c r="A60" s="16" t="s">
        <v>632</v>
      </c>
      <c r="B60" s="17" t="s">
        <v>633</v>
      </c>
      <c r="C60" s="17" t="s">
        <v>445</v>
      </c>
      <c r="D60" s="17" t="s">
        <v>444</v>
      </c>
      <c r="E60" s="17" t="s">
        <v>445</v>
      </c>
      <c r="F60" s="17" t="s">
        <v>445</v>
      </c>
      <c r="G60" s="17" t="s">
        <v>445</v>
      </c>
      <c r="H60" s="17" t="s">
        <v>444</v>
      </c>
      <c r="I60" s="17" t="s">
        <v>445</v>
      </c>
      <c r="J60" s="17" t="s">
        <v>445</v>
      </c>
      <c r="K60" s="17" t="s">
        <v>445</v>
      </c>
      <c r="L60" s="17" t="s">
        <v>446</v>
      </c>
      <c r="M60" s="2"/>
      <c r="N60" s="2"/>
      <c r="O60" s="2"/>
      <c r="P60" s="18" t="s">
        <v>634</v>
      </c>
    </row>
    <row r="61" spans="1:16" ht="25.5">
      <c r="A61" s="16" t="s">
        <v>635</v>
      </c>
      <c r="B61" s="17" t="s">
        <v>636</v>
      </c>
      <c r="C61" s="17" t="s">
        <v>445</v>
      </c>
      <c r="D61" s="17" t="s">
        <v>444</v>
      </c>
      <c r="E61" s="17" t="s">
        <v>445</v>
      </c>
      <c r="F61" s="17" t="s">
        <v>445</v>
      </c>
      <c r="G61" s="17" t="s">
        <v>445</v>
      </c>
      <c r="H61" s="17" t="s">
        <v>444</v>
      </c>
      <c r="I61" s="17" t="s">
        <v>445</v>
      </c>
      <c r="J61" s="17" t="s">
        <v>445</v>
      </c>
      <c r="K61" s="17" t="s">
        <v>445</v>
      </c>
      <c r="L61" s="17" t="s">
        <v>446</v>
      </c>
      <c r="M61" s="2"/>
      <c r="N61" s="2"/>
      <c r="O61" s="2"/>
      <c r="P61" s="18" t="s">
        <v>637</v>
      </c>
    </row>
    <row r="62" spans="1:16" ht="25.5">
      <c r="A62" s="16" t="s">
        <v>638</v>
      </c>
      <c r="B62" s="17" t="s">
        <v>639</v>
      </c>
      <c r="C62" s="17" t="s">
        <v>445</v>
      </c>
      <c r="D62" s="17" t="s">
        <v>444</v>
      </c>
      <c r="E62" s="17" t="s">
        <v>445</v>
      </c>
      <c r="F62" s="17" t="s">
        <v>445</v>
      </c>
      <c r="G62" s="17" t="s">
        <v>445</v>
      </c>
      <c r="H62" s="17" t="s">
        <v>444</v>
      </c>
      <c r="I62" s="17" t="s">
        <v>445</v>
      </c>
      <c r="J62" s="17" t="s">
        <v>445</v>
      </c>
      <c r="K62" s="17" t="s">
        <v>445</v>
      </c>
      <c r="L62" s="17" t="s">
        <v>446</v>
      </c>
      <c r="M62" s="2"/>
      <c r="N62" s="2"/>
      <c r="O62" s="2"/>
      <c r="P62" s="18" t="s">
        <v>640</v>
      </c>
    </row>
    <row r="63" spans="1:16" ht="25.5">
      <c r="A63" s="16" t="s">
        <v>641</v>
      </c>
      <c r="B63" s="17" t="s">
        <v>642</v>
      </c>
      <c r="C63" s="17" t="s">
        <v>445</v>
      </c>
      <c r="D63" s="17" t="s">
        <v>444</v>
      </c>
      <c r="E63" s="17" t="s">
        <v>444</v>
      </c>
      <c r="F63" s="17" t="s">
        <v>445</v>
      </c>
      <c r="G63" s="17" t="s">
        <v>445</v>
      </c>
      <c r="H63" s="17" t="s">
        <v>444</v>
      </c>
      <c r="I63" s="17" t="s">
        <v>444</v>
      </c>
      <c r="J63" s="17" t="s">
        <v>444</v>
      </c>
      <c r="K63" s="17" t="s">
        <v>444</v>
      </c>
      <c r="L63" s="17" t="s">
        <v>446</v>
      </c>
      <c r="M63" s="2"/>
      <c r="N63" s="2"/>
      <c r="O63" s="2"/>
      <c r="P63" s="18" t="s">
        <v>643</v>
      </c>
    </row>
    <row r="64" spans="1:16" ht="25.5">
      <c r="A64" s="16" t="s">
        <v>644</v>
      </c>
      <c r="B64" s="17" t="s">
        <v>645</v>
      </c>
      <c r="C64" s="17" t="s">
        <v>445</v>
      </c>
      <c r="D64" s="17" t="s">
        <v>444</v>
      </c>
      <c r="E64" s="17" t="s">
        <v>444</v>
      </c>
      <c r="F64" s="17" t="s">
        <v>445</v>
      </c>
      <c r="G64" s="17" t="s">
        <v>445</v>
      </c>
      <c r="H64" s="17" t="s">
        <v>444</v>
      </c>
      <c r="I64" s="17" t="s">
        <v>444</v>
      </c>
      <c r="J64" s="17" t="s">
        <v>444</v>
      </c>
      <c r="K64" s="17" t="s">
        <v>444</v>
      </c>
      <c r="L64" s="17" t="s">
        <v>446</v>
      </c>
      <c r="M64" s="2"/>
      <c r="N64" s="2"/>
      <c r="O64" s="2"/>
      <c r="P64" s="18" t="s">
        <v>646</v>
      </c>
    </row>
    <row r="65" spans="1:16" ht="25.5">
      <c r="A65" s="16" t="s">
        <v>647</v>
      </c>
      <c r="B65" s="17" t="s">
        <v>648</v>
      </c>
      <c r="C65" s="17" t="s">
        <v>445</v>
      </c>
      <c r="D65" s="17" t="s">
        <v>444</v>
      </c>
      <c r="E65" s="17" t="s">
        <v>444</v>
      </c>
      <c r="F65" s="17" t="s">
        <v>445</v>
      </c>
      <c r="G65" s="17" t="s">
        <v>445</v>
      </c>
      <c r="H65" s="17" t="s">
        <v>444</v>
      </c>
      <c r="I65" s="17" t="s">
        <v>444</v>
      </c>
      <c r="J65" s="17" t="s">
        <v>444</v>
      </c>
      <c r="K65" s="17" t="s">
        <v>444</v>
      </c>
      <c r="L65" s="17" t="s">
        <v>446</v>
      </c>
      <c r="M65" s="2"/>
      <c r="N65" s="2"/>
      <c r="O65" s="2"/>
      <c r="P65" s="18" t="s">
        <v>649</v>
      </c>
    </row>
    <row r="66" spans="1:16" ht="25.5">
      <c r="A66" s="16" t="s">
        <v>650</v>
      </c>
      <c r="B66" s="17" t="s">
        <v>651</v>
      </c>
      <c r="C66" s="17" t="s">
        <v>445</v>
      </c>
      <c r="D66" s="17" t="s">
        <v>444</v>
      </c>
      <c r="E66" s="17" t="s">
        <v>444</v>
      </c>
      <c r="F66" s="17" t="s">
        <v>445</v>
      </c>
      <c r="G66" s="17" t="s">
        <v>445</v>
      </c>
      <c r="H66" s="17" t="s">
        <v>444</v>
      </c>
      <c r="I66" s="17" t="s">
        <v>444</v>
      </c>
      <c r="J66" s="17" t="s">
        <v>444</v>
      </c>
      <c r="K66" s="17" t="s">
        <v>444</v>
      </c>
      <c r="L66" s="17" t="s">
        <v>446</v>
      </c>
      <c r="M66" s="2"/>
      <c r="N66" s="2"/>
      <c r="O66" s="2"/>
      <c r="P66" s="18" t="s">
        <v>652</v>
      </c>
    </row>
    <row r="67" spans="1:16" ht="25.5">
      <c r="A67" s="16" t="s">
        <v>653</v>
      </c>
      <c r="B67" s="17" t="s">
        <v>654</v>
      </c>
      <c r="C67" s="17" t="s">
        <v>445</v>
      </c>
      <c r="D67" s="17" t="s">
        <v>444</v>
      </c>
      <c r="E67" s="17" t="s">
        <v>445</v>
      </c>
      <c r="F67" s="17" t="s">
        <v>445</v>
      </c>
      <c r="G67" s="17" t="s">
        <v>445</v>
      </c>
      <c r="H67" s="17" t="s">
        <v>444</v>
      </c>
      <c r="I67" s="17" t="s">
        <v>445</v>
      </c>
      <c r="J67" s="17" t="s">
        <v>445</v>
      </c>
      <c r="K67" s="17" t="s">
        <v>445</v>
      </c>
      <c r="L67" s="17" t="s">
        <v>446</v>
      </c>
      <c r="M67" s="2"/>
      <c r="N67" s="2"/>
      <c r="O67" s="2"/>
      <c r="P67" s="18" t="s">
        <v>655</v>
      </c>
    </row>
    <row r="68" spans="1:16" ht="25.5">
      <c r="A68" s="16" t="s">
        <v>656</v>
      </c>
      <c r="B68" s="17" t="s">
        <v>657</v>
      </c>
      <c r="C68" s="17" t="s">
        <v>445</v>
      </c>
      <c r="D68" s="17" t="s">
        <v>444</v>
      </c>
      <c r="E68" s="17" t="s">
        <v>445</v>
      </c>
      <c r="F68" s="17" t="s">
        <v>445</v>
      </c>
      <c r="G68" s="17" t="s">
        <v>445</v>
      </c>
      <c r="H68" s="17" t="s">
        <v>444</v>
      </c>
      <c r="I68" s="17" t="s">
        <v>445</v>
      </c>
      <c r="J68" s="17" t="s">
        <v>445</v>
      </c>
      <c r="K68" s="17" t="s">
        <v>445</v>
      </c>
      <c r="L68" s="17" t="s">
        <v>446</v>
      </c>
      <c r="M68" s="2"/>
      <c r="N68" s="2"/>
      <c r="O68" s="2"/>
      <c r="P68" s="18" t="s">
        <v>658</v>
      </c>
    </row>
    <row r="69" spans="1:16" ht="25.5">
      <c r="A69" s="16" t="s">
        <v>659</v>
      </c>
      <c r="B69" s="17" t="s">
        <v>660</v>
      </c>
      <c r="C69" s="17" t="s">
        <v>445</v>
      </c>
      <c r="D69" s="17" t="s">
        <v>444</v>
      </c>
      <c r="E69" s="17" t="s">
        <v>445</v>
      </c>
      <c r="F69" s="17" t="s">
        <v>445</v>
      </c>
      <c r="G69" s="17" t="s">
        <v>445</v>
      </c>
      <c r="H69" s="17" t="s">
        <v>444</v>
      </c>
      <c r="I69" s="17" t="s">
        <v>445</v>
      </c>
      <c r="J69" s="17" t="s">
        <v>445</v>
      </c>
      <c r="K69" s="17" t="s">
        <v>445</v>
      </c>
      <c r="L69" s="17" t="s">
        <v>446</v>
      </c>
      <c r="M69" s="2"/>
      <c r="N69" s="2"/>
      <c r="O69" s="2"/>
      <c r="P69" s="18" t="s">
        <v>661</v>
      </c>
    </row>
    <row r="70" spans="1:16" ht="25.5">
      <c r="A70" s="16" t="s">
        <v>662</v>
      </c>
      <c r="B70" s="17" t="s">
        <v>663</v>
      </c>
      <c r="C70" s="17" t="s">
        <v>445</v>
      </c>
      <c r="D70" s="17" t="s">
        <v>444</v>
      </c>
      <c r="E70" s="17" t="s">
        <v>445</v>
      </c>
      <c r="F70" s="17" t="s">
        <v>445</v>
      </c>
      <c r="G70" s="17" t="s">
        <v>445</v>
      </c>
      <c r="H70" s="17" t="s">
        <v>444</v>
      </c>
      <c r="I70" s="17" t="s">
        <v>445</v>
      </c>
      <c r="J70" s="17" t="s">
        <v>445</v>
      </c>
      <c r="K70" s="17" t="s">
        <v>445</v>
      </c>
      <c r="L70" s="17" t="s">
        <v>446</v>
      </c>
      <c r="M70" s="2"/>
      <c r="N70" s="2"/>
      <c r="O70" s="2"/>
      <c r="P70" s="18" t="s">
        <v>664</v>
      </c>
    </row>
    <row r="71" spans="1:16" ht="25.5">
      <c r="A71" s="16" t="s">
        <v>665</v>
      </c>
      <c r="B71" s="17" t="s">
        <v>666</v>
      </c>
      <c r="C71" s="17" t="s">
        <v>445</v>
      </c>
      <c r="D71" s="17" t="s">
        <v>444</v>
      </c>
      <c r="E71" s="17" t="s">
        <v>444</v>
      </c>
      <c r="F71" s="17" t="s">
        <v>445</v>
      </c>
      <c r="G71" s="17" t="s">
        <v>445</v>
      </c>
      <c r="H71" s="17" t="s">
        <v>444</v>
      </c>
      <c r="I71" s="17" t="s">
        <v>444</v>
      </c>
      <c r="J71" s="17" t="s">
        <v>444</v>
      </c>
      <c r="K71" s="17" t="s">
        <v>444</v>
      </c>
      <c r="L71" s="17" t="s">
        <v>446</v>
      </c>
      <c r="M71" s="2"/>
      <c r="N71" s="2"/>
      <c r="O71" s="2"/>
      <c r="P71" s="18" t="s">
        <v>667</v>
      </c>
    </row>
    <row r="72" spans="1:16" ht="25.5">
      <c r="A72" s="16" t="s">
        <v>668</v>
      </c>
      <c r="B72" s="17" t="s">
        <v>669</v>
      </c>
      <c r="C72" s="17" t="s">
        <v>445</v>
      </c>
      <c r="D72" s="17" t="s">
        <v>444</v>
      </c>
      <c r="E72" s="17" t="s">
        <v>444</v>
      </c>
      <c r="F72" s="17" t="s">
        <v>445</v>
      </c>
      <c r="G72" s="17" t="s">
        <v>445</v>
      </c>
      <c r="H72" s="17" t="s">
        <v>444</v>
      </c>
      <c r="I72" s="17" t="s">
        <v>444</v>
      </c>
      <c r="J72" s="17" t="s">
        <v>444</v>
      </c>
      <c r="K72" s="17" t="s">
        <v>444</v>
      </c>
      <c r="L72" s="17" t="s">
        <v>446</v>
      </c>
      <c r="M72" s="2"/>
      <c r="N72" s="2"/>
      <c r="O72" s="2"/>
      <c r="P72" s="18" t="s">
        <v>670</v>
      </c>
    </row>
    <row r="73" spans="1:16" ht="25.5">
      <c r="A73" s="16" t="s">
        <v>671</v>
      </c>
      <c r="B73" s="17" t="s">
        <v>672</v>
      </c>
      <c r="C73" s="17" t="s">
        <v>445</v>
      </c>
      <c r="D73" s="17" t="s">
        <v>444</v>
      </c>
      <c r="E73" s="17" t="s">
        <v>444</v>
      </c>
      <c r="F73" s="17" t="s">
        <v>445</v>
      </c>
      <c r="G73" s="17" t="s">
        <v>445</v>
      </c>
      <c r="H73" s="17" t="s">
        <v>444</v>
      </c>
      <c r="I73" s="17" t="s">
        <v>444</v>
      </c>
      <c r="J73" s="17" t="s">
        <v>444</v>
      </c>
      <c r="K73" s="17" t="s">
        <v>444</v>
      </c>
      <c r="L73" s="17" t="s">
        <v>446</v>
      </c>
      <c r="M73" s="2"/>
      <c r="N73" s="2"/>
      <c r="O73" s="2"/>
      <c r="P73" s="18" t="s">
        <v>673</v>
      </c>
    </row>
    <row r="74" spans="1:16" ht="25.5">
      <c r="A74" s="16" t="s">
        <v>674</v>
      </c>
      <c r="B74" s="17" t="s">
        <v>675</v>
      </c>
      <c r="C74" s="17" t="s">
        <v>445</v>
      </c>
      <c r="D74" s="17" t="s">
        <v>444</v>
      </c>
      <c r="E74" s="17" t="s">
        <v>444</v>
      </c>
      <c r="F74" s="17" t="s">
        <v>445</v>
      </c>
      <c r="G74" s="17" t="s">
        <v>445</v>
      </c>
      <c r="H74" s="17" t="s">
        <v>444</v>
      </c>
      <c r="I74" s="17" t="s">
        <v>444</v>
      </c>
      <c r="J74" s="17" t="s">
        <v>444</v>
      </c>
      <c r="K74" s="17" t="s">
        <v>444</v>
      </c>
      <c r="L74" s="17" t="s">
        <v>446</v>
      </c>
      <c r="M74" s="2"/>
      <c r="N74" s="2"/>
      <c r="O74" s="2"/>
      <c r="P74" s="18" t="s">
        <v>676</v>
      </c>
    </row>
    <row r="75" spans="1:16" ht="25.5" hidden="1">
      <c r="A75" s="16" t="s">
        <v>677</v>
      </c>
      <c r="B75" s="17" t="s">
        <v>678</v>
      </c>
      <c r="C75" s="17" t="s">
        <v>445</v>
      </c>
      <c r="D75" s="17" t="s">
        <v>444</v>
      </c>
      <c r="E75" s="17" t="s">
        <v>444</v>
      </c>
      <c r="F75" s="17" t="s">
        <v>445</v>
      </c>
      <c r="G75" s="17" t="s">
        <v>445</v>
      </c>
      <c r="H75" s="17" t="s">
        <v>445</v>
      </c>
      <c r="I75" s="17" t="s">
        <v>445</v>
      </c>
      <c r="J75" s="17" t="s">
        <v>445</v>
      </c>
      <c r="K75" s="17" t="s">
        <v>445</v>
      </c>
      <c r="L75" s="17" t="s">
        <v>679</v>
      </c>
      <c r="M75" s="2"/>
      <c r="N75" s="2"/>
      <c r="O75" s="2"/>
      <c r="P75" s="18" t="s">
        <v>680</v>
      </c>
    </row>
    <row r="76" spans="1:16" ht="25.5" hidden="1">
      <c r="A76" s="16" t="s">
        <v>681</v>
      </c>
      <c r="B76" s="17" t="s">
        <v>682</v>
      </c>
      <c r="C76" s="17" t="s">
        <v>445</v>
      </c>
      <c r="D76" s="17" t="s">
        <v>444</v>
      </c>
      <c r="E76" s="17" t="s">
        <v>444</v>
      </c>
      <c r="F76" s="17" t="s">
        <v>445</v>
      </c>
      <c r="G76" s="17" t="s">
        <v>445</v>
      </c>
      <c r="H76" s="17" t="s">
        <v>445</v>
      </c>
      <c r="I76" s="17" t="s">
        <v>445</v>
      </c>
      <c r="J76" s="17" t="s">
        <v>445</v>
      </c>
      <c r="K76" s="17" t="s">
        <v>445</v>
      </c>
      <c r="L76" s="17" t="s">
        <v>679</v>
      </c>
      <c r="M76" s="2"/>
      <c r="N76" s="2"/>
      <c r="O76" s="2"/>
      <c r="P76" s="18" t="s">
        <v>683</v>
      </c>
    </row>
    <row r="77" spans="1:16" ht="25.5">
      <c r="A77" s="16" t="s">
        <v>684</v>
      </c>
      <c r="B77" s="17" t="s">
        <v>685</v>
      </c>
      <c r="C77" s="17" t="s">
        <v>445</v>
      </c>
      <c r="D77" s="17" t="s">
        <v>444</v>
      </c>
      <c r="E77" s="17" t="s">
        <v>445</v>
      </c>
      <c r="F77" s="17" t="s">
        <v>445</v>
      </c>
      <c r="G77" s="17" t="s">
        <v>445</v>
      </c>
      <c r="H77" s="17" t="s">
        <v>444</v>
      </c>
      <c r="I77" s="17" t="s">
        <v>445</v>
      </c>
      <c r="J77" s="17" t="s">
        <v>445</v>
      </c>
      <c r="K77" s="17" t="s">
        <v>445</v>
      </c>
      <c r="L77" s="17" t="s">
        <v>446</v>
      </c>
      <c r="M77" s="2"/>
      <c r="N77" s="2"/>
      <c r="O77" s="2"/>
      <c r="P77" s="18" t="s">
        <v>686</v>
      </c>
    </row>
    <row r="78" spans="1:16" ht="25.5">
      <c r="A78" s="16" t="s">
        <v>687</v>
      </c>
      <c r="B78" s="17" t="s">
        <v>688</v>
      </c>
      <c r="C78" s="17" t="s">
        <v>445</v>
      </c>
      <c r="D78" s="17" t="s">
        <v>444</v>
      </c>
      <c r="E78" s="17" t="s">
        <v>445</v>
      </c>
      <c r="F78" s="17" t="s">
        <v>445</v>
      </c>
      <c r="G78" s="17" t="s">
        <v>445</v>
      </c>
      <c r="H78" s="17" t="s">
        <v>444</v>
      </c>
      <c r="I78" s="17" t="s">
        <v>445</v>
      </c>
      <c r="J78" s="17" t="s">
        <v>445</v>
      </c>
      <c r="K78" s="17" t="s">
        <v>445</v>
      </c>
      <c r="L78" s="17" t="s">
        <v>446</v>
      </c>
      <c r="M78" s="2"/>
      <c r="N78" s="2"/>
      <c r="O78" s="2"/>
      <c r="P78" s="18" t="s">
        <v>689</v>
      </c>
    </row>
    <row r="79" spans="1:16" ht="25.5">
      <c r="A79" s="16" t="s">
        <v>690</v>
      </c>
      <c r="B79" s="17" t="s">
        <v>691</v>
      </c>
      <c r="C79" s="17" t="s">
        <v>445</v>
      </c>
      <c r="D79" s="17" t="s">
        <v>444</v>
      </c>
      <c r="E79" s="17" t="s">
        <v>445</v>
      </c>
      <c r="F79" s="17" t="s">
        <v>445</v>
      </c>
      <c r="G79" s="17" t="s">
        <v>445</v>
      </c>
      <c r="H79" s="17" t="s">
        <v>444</v>
      </c>
      <c r="I79" s="17" t="s">
        <v>445</v>
      </c>
      <c r="J79" s="17" t="s">
        <v>445</v>
      </c>
      <c r="K79" s="17" t="s">
        <v>445</v>
      </c>
      <c r="L79" s="17" t="s">
        <v>446</v>
      </c>
      <c r="M79" s="2"/>
      <c r="N79" s="2"/>
      <c r="O79" s="2"/>
      <c r="P79" s="18" t="s">
        <v>692</v>
      </c>
    </row>
    <row r="80" spans="1:16" ht="25.5">
      <c r="A80" s="16" t="s">
        <v>693</v>
      </c>
      <c r="B80" s="17" t="s">
        <v>694</v>
      </c>
      <c r="C80" s="17" t="s">
        <v>445</v>
      </c>
      <c r="D80" s="17" t="s">
        <v>444</v>
      </c>
      <c r="E80" s="17" t="s">
        <v>445</v>
      </c>
      <c r="F80" s="17" t="s">
        <v>445</v>
      </c>
      <c r="G80" s="17" t="s">
        <v>445</v>
      </c>
      <c r="H80" s="17" t="s">
        <v>444</v>
      </c>
      <c r="I80" s="17" t="s">
        <v>445</v>
      </c>
      <c r="J80" s="17" t="s">
        <v>445</v>
      </c>
      <c r="K80" s="17" t="s">
        <v>445</v>
      </c>
      <c r="L80" s="17" t="s">
        <v>446</v>
      </c>
      <c r="M80" s="2"/>
      <c r="N80" s="2"/>
      <c r="O80" s="2"/>
      <c r="P80" s="18" t="s">
        <v>695</v>
      </c>
    </row>
    <row r="81" spans="1:16" ht="38.25">
      <c r="A81" s="16" t="s">
        <v>696</v>
      </c>
      <c r="B81" s="17" t="s">
        <v>697</v>
      </c>
      <c r="C81" s="17" t="s">
        <v>445</v>
      </c>
      <c r="D81" s="17" t="s">
        <v>444</v>
      </c>
      <c r="E81" s="17" t="s">
        <v>445</v>
      </c>
      <c r="F81" s="17" t="s">
        <v>445</v>
      </c>
      <c r="G81" s="17" t="s">
        <v>445</v>
      </c>
      <c r="H81" s="17" t="s">
        <v>444</v>
      </c>
      <c r="I81" s="17" t="s">
        <v>445</v>
      </c>
      <c r="J81" s="17" t="s">
        <v>445</v>
      </c>
      <c r="K81" s="17" t="s">
        <v>445</v>
      </c>
      <c r="L81" s="17" t="s">
        <v>679</v>
      </c>
      <c r="M81" s="2"/>
      <c r="N81" s="2"/>
      <c r="O81" s="2"/>
      <c r="P81" s="18" t="s">
        <v>698</v>
      </c>
    </row>
    <row r="82" spans="1:16" ht="38.25">
      <c r="A82" s="16" t="s">
        <v>699</v>
      </c>
      <c r="B82" s="17" t="s">
        <v>700</v>
      </c>
      <c r="C82" s="17" t="s">
        <v>445</v>
      </c>
      <c r="D82" s="17" t="s">
        <v>444</v>
      </c>
      <c r="E82" s="17" t="s">
        <v>445</v>
      </c>
      <c r="F82" s="17" t="s">
        <v>445</v>
      </c>
      <c r="G82" s="17" t="s">
        <v>445</v>
      </c>
      <c r="H82" s="17" t="s">
        <v>444</v>
      </c>
      <c r="I82" s="17" t="s">
        <v>445</v>
      </c>
      <c r="J82" s="17" t="s">
        <v>445</v>
      </c>
      <c r="K82" s="17" t="s">
        <v>445</v>
      </c>
      <c r="L82" s="17" t="s">
        <v>679</v>
      </c>
      <c r="M82" s="2"/>
      <c r="N82" s="2"/>
      <c r="O82" s="2"/>
      <c r="P82" s="18" t="s">
        <v>701</v>
      </c>
    </row>
    <row r="83" spans="1:16">
      <c r="A83" s="16" t="s">
        <v>702</v>
      </c>
      <c r="B83" s="17" t="s">
        <v>703</v>
      </c>
      <c r="C83" s="17" t="s">
        <v>445</v>
      </c>
      <c r="D83" s="17" t="s">
        <v>444</v>
      </c>
      <c r="E83" s="17" t="s">
        <v>444</v>
      </c>
      <c r="F83" s="17" t="s">
        <v>445</v>
      </c>
      <c r="G83" s="17" t="s">
        <v>445</v>
      </c>
      <c r="H83" s="17" t="s">
        <v>444</v>
      </c>
      <c r="I83" s="17" t="s">
        <v>445</v>
      </c>
      <c r="J83" s="17" t="s">
        <v>444</v>
      </c>
      <c r="K83" s="17" t="s">
        <v>444</v>
      </c>
      <c r="L83" s="17" t="s">
        <v>446</v>
      </c>
      <c r="M83" s="2"/>
      <c r="N83" s="2"/>
      <c r="O83" s="2"/>
      <c r="P83" s="18" t="s">
        <v>704</v>
      </c>
    </row>
    <row r="84" spans="1:16">
      <c r="A84" s="16" t="s">
        <v>705</v>
      </c>
      <c r="B84" s="17" t="s">
        <v>706</v>
      </c>
      <c r="C84" s="17" t="s">
        <v>445</v>
      </c>
      <c r="D84" s="17" t="s">
        <v>444</v>
      </c>
      <c r="E84" s="17" t="s">
        <v>444</v>
      </c>
      <c r="F84" s="17" t="s">
        <v>445</v>
      </c>
      <c r="G84" s="17" t="s">
        <v>445</v>
      </c>
      <c r="H84" s="17" t="s">
        <v>444</v>
      </c>
      <c r="I84" s="17" t="s">
        <v>445</v>
      </c>
      <c r="J84" s="17" t="s">
        <v>444</v>
      </c>
      <c r="K84" s="17" t="s">
        <v>444</v>
      </c>
      <c r="L84" s="17" t="s">
        <v>446</v>
      </c>
      <c r="M84" s="2"/>
      <c r="N84" s="2"/>
      <c r="O84" s="2"/>
      <c r="P84" s="18" t="s">
        <v>707</v>
      </c>
    </row>
    <row r="85" spans="1:16" ht="38.25">
      <c r="A85" s="16" t="s">
        <v>708</v>
      </c>
      <c r="B85" s="17" t="s">
        <v>709</v>
      </c>
      <c r="C85" s="17" t="s">
        <v>445</v>
      </c>
      <c r="D85" s="17" t="s">
        <v>444</v>
      </c>
      <c r="E85" s="17" t="s">
        <v>444</v>
      </c>
      <c r="F85" s="17" t="s">
        <v>445</v>
      </c>
      <c r="G85" s="17" t="s">
        <v>445</v>
      </c>
      <c r="H85" s="17" t="s">
        <v>444</v>
      </c>
      <c r="I85" s="17" t="s">
        <v>445</v>
      </c>
      <c r="J85" s="17" t="s">
        <v>444</v>
      </c>
      <c r="K85" s="17" t="s">
        <v>444</v>
      </c>
      <c r="L85" s="17" t="s">
        <v>446</v>
      </c>
      <c r="M85" s="2"/>
      <c r="N85" s="2"/>
      <c r="O85" s="2"/>
      <c r="P85" s="18" t="s">
        <v>710</v>
      </c>
    </row>
    <row r="86" spans="1:16" ht="38.25">
      <c r="A86" s="16" t="s">
        <v>711</v>
      </c>
      <c r="B86" s="17" t="s">
        <v>712</v>
      </c>
      <c r="C86" s="17" t="s">
        <v>445</v>
      </c>
      <c r="D86" s="17" t="s">
        <v>444</v>
      </c>
      <c r="E86" s="17" t="s">
        <v>444</v>
      </c>
      <c r="F86" s="17" t="s">
        <v>445</v>
      </c>
      <c r="G86" s="17" t="s">
        <v>445</v>
      </c>
      <c r="H86" s="17" t="s">
        <v>444</v>
      </c>
      <c r="I86" s="17" t="s">
        <v>445</v>
      </c>
      <c r="J86" s="17" t="s">
        <v>444</v>
      </c>
      <c r="K86" s="17" t="s">
        <v>444</v>
      </c>
      <c r="L86" s="17" t="s">
        <v>446</v>
      </c>
      <c r="M86" s="2"/>
      <c r="N86" s="2"/>
      <c r="O86" s="2"/>
      <c r="P86" s="18" t="s">
        <v>713</v>
      </c>
    </row>
    <row r="87" spans="1:16" ht="25.5">
      <c r="A87" s="16" t="s">
        <v>714</v>
      </c>
      <c r="B87" s="17" t="s">
        <v>715</v>
      </c>
      <c r="C87" s="17" t="s">
        <v>445</v>
      </c>
      <c r="D87" s="17" t="s">
        <v>444</v>
      </c>
      <c r="E87" s="17" t="s">
        <v>444</v>
      </c>
      <c r="F87" s="17" t="s">
        <v>445</v>
      </c>
      <c r="G87" s="17" t="s">
        <v>445</v>
      </c>
      <c r="H87" s="17" t="s">
        <v>444</v>
      </c>
      <c r="I87" s="17" t="s">
        <v>445</v>
      </c>
      <c r="J87" s="17" t="s">
        <v>444</v>
      </c>
      <c r="K87" s="17" t="s">
        <v>444</v>
      </c>
      <c r="L87" s="17" t="s">
        <v>446</v>
      </c>
      <c r="M87" s="2"/>
      <c r="N87" s="2"/>
      <c r="O87" s="2"/>
      <c r="P87" s="18" t="s">
        <v>716</v>
      </c>
    </row>
    <row r="88" spans="1:16" ht="25.5">
      <c r="A88" s="16" t="s">
        <v>717</v>
      </c>
      <c r="B88" s="17" t="s">
        <v>718</v>
      </c>
      <c r="C88" s="17" t="s">
        <v>445</v>
      </c>
      <c r="D88" s="17" t="s">
        <v>444</v>
      </c>
      <c r="E88" s="17" t="s">
        <v>444</v>
      </c>
      <c r="F88" s="17" t="s">
        <v>445</v>
      </c>
      <c r="G88" s="17" t="s">
        <v>445</v>
      </c>
      <c r="H88" s="17" t="s">
        <v>444</v>
      </c>
      <c r="I88" s="17" t="s">
        <v>445</v>
      </c>
      <c r="J88" s="17" t="s">
        <v>444</v>
      </c>
      <c r="K88" s="17" t="s">
        <v>444</v>
      </c>
      <c r="L88" s="17" t="s">
        <v>446</v>
      </c>
      <c r="M88" s="2"/>
      <c r="N88" s="2"/>
      <c r="O88" s="2"/>
      <c r="P88" s="18" t="s">
        <v>719</v>
      </c>
    </row>
    <row r="89" spans="1:16">
      <c r="A89" s="16" t="s">
        <v>720</v>
      </c>
      <c r="B89" s="17" t="s">
        <v>721</v>
      </c>
      <c r="C89" s="17" t="s">
        <v>445</v>
      </c>
      <c r="D89" s="17" t="s">
        <v>444</v>
      </c>
      <c r="E89" s="17" t="s">
        <v>444</v>
      </c>
      <c r="F89" s="17" t="s">
        <v>445</v>
      </c>
      <c r="G89" s="17" t="s">
        <v>445</v>
      </c>
      <c r="H89" s="17" t="s">
        <v>444</v>
      </c>
      <c r="I89" s="17" t="s">
        <v>445</v>
      </c>
      <c r="J89" s="17" t="s">
        <v>444</v>
      </c>
      <c r="K89" s="17" t="s">
        <v>444</v>
      </c>
      <c r="L89" s="17" t="s">
        <v>446</v>
      </c>
      <c r="M89" s="2"/>
      <c r="N89" s="2"/>
      <c r="O89" s="2"/>
      <c r="P89" s="18" t="s">
        <v>722</v>
      </c>
    </row>
    <row r="90" spans="1:16">
      <c r="A90" s="16" t="s">
        <v>723</v>
      </c>
      <c r="B90" s="17" t="s">
        <v>724</v>
      </c>
      <c r="C90" s="17" t="s">
        <v>445</v>
      </c>
      <c r="D90" s="17" t="s">
        <v>444</v>
      </c>
      <c r="E90" s="17" t="s">
        <v>444</v>
      </c>
      <c r="F90" s="17" t="s">
        <v>445</v>
      </c>
      <c r="G90" s="17" t="s">
        <v>445</v>
      </c>
      <c r="H90" s="17" t="s">
        <v>444</v>
      </c>
      <c r="I90" s="17" t="s">
        <v>445</v>
      </c>
      <c r="J90" s="17" t="s">
        <v>444</v>
      </c>
      <c r="K90" s="17" t="s">
        <v>444</v>
      </c>
      <c r="L90" s="17" t="s">
        <v>446</v>
      </c>
      <c r="M90" s="2"/>
      <c r="N90" s="2"/>
      <c r="O90" s="2"/>
      <c r="P90" s="18" t="s">
        <v>725</v>
      </c>
    </row>
    <row r="91" spans="1:16" ht="25.5">
      <c r="A91" s="16" t="s">
        <v>726</v>
      </c>
      <c r="B91" s="17" t="s">
        <v>727</v>
      </c>
      <c r="C91" s="17" t="s">
        <v>445</v>
      </c>
      <c r="D91" s="17" t="s">
        <v>444</v>
      </c>
      <c r="E91" s="17" t="s">
        <v>445</v>
      </c>
      <c r="F91" s="17" t="s">
        <v>445</v>
      </c>
      <c r="G91" s="17" t="s">
        <v>445</v>
      </c>
      <c r="H91" s="17" t="s">
        <v>444</v>
      </c>
      <c r="I91" s="17" t="s">
        <v>445</v>
      </c>
      <c r="J91" s="17" t="s">
        <v>445</v>
      </c>
      <c r="K91" s="17" t="s">
        <v>445</v>
      </c>
      <c r="L91" s="17" t="s">
        <v>446</v>
      </c>
      <c r="M91" s="2"/>
      <c r="N91" s="2"/>
      <c r="O91" s="2"/>
      <c r="P91" s="18" t="s">
        <v>728</v>
      </c>
    </row>
    <row r="92" spans="1:16" ht="25.5">
      <c r="A92" s="16" t="s">
        <v>729</v>
      </c>
      <c r="B92" s="17" t="s">
        <v>730</v>
      </c>
      <c r="C92" s="17" t="s">
        <v>445</v>
      </c>
      <c r="D92" s="17" t="s">
        <v>444</v>
      </c>
      <c r="E92" s="17" t="s">
        <v>445</v>
      </c>
      <c r="F92" s="17" t="s">
        <v>445</v>
      </c>
      <c r="G92" s="17" t="s">
        <v>445</v>
      </c>
      <c r="H92" s="17" t="s">
        <v>444</v>
      </c>
      <c r="I92" s="17" t="s">
        <v>445</v>
      </c>
      <c r="J92" s="17" t="s">
        <v>445</v>
      </c>
      <c r="K92" s="17" t="s">
        <v>445</v>
      </c>
      <c r="L92" s="17" t="s">
        <v>446</v>
      </c>
      <c r="M92" s="2"/>
      <c r="N92" s="2"/>
      <c r="O92" s="2"/>
      <c r="P92" s="18" t="s">
        <v>731</v>
      </c>
    </row>
    <row r="93" spans="1:16" ht="25.5">
      <c r="A93" s="16" t="s">
        <v>732</v>
      </c>
      <c r="B93" s="17" t="s">
        <v>733</v>
      </c>
      <c r="C93" s="17" t="s">
        <v>445</v>
      </c>
      <c r="D93" s="17" t="s">
        <v>444</v>
      </c>
      <c r="E93" s="17" t="s">
        <v>444</v>
      </c>
      <c r="F93" s="17" t="s">
        <v>445</v>
      </c>
      <c r="G93" s="17" t="s">
        <v>445</v>
      </c>
      <c r="H93" s="17" t="s">
        <v>444</v>
      </c>
      <c r="I93" s="17" t="s">
        <v>445</v>
      </c>
      <c r="J93" s="17" t="s">
        <v>444</v>
      </c>
      <c r="K93" s="17" t="s">
        <v>444</v>
      </c>
      <c r="L93" s="17" t="s">
        <v>446</v>
      </c>
      <c r="M93" s="2"/>
      <c r="N93" s="2"/>
      <c r="O93" s="2"/>
      <c r="P93" s="18" t="s">
        <v>734</v>
      </c>
    </row>
    <row r="94" spans="1:16" ht="25.5">
      <c r="A94" s="16" t="s">
        <v>735</v>
      </c>
      <c r="B94" s="17" t="s">
        <v>736</v>
      </c>
      <c r="C94" s="17" t="s">
        <v>445</v>
      </c>
      <c r="D94" s="17" t="s">
        <v>444</v>
      </c>
      <c r="E94" s="17" t="s">
        <v>444</v>
      </c>
      <c r="F94" s="17" t="s">
        <v>445</v>
      </c>
      <c r="G94" s="17" t="s">
        <v>445</v>
      </c>
      <c r="H94" s="17" t="s">
        <v>444</v>
      </c>
      <c r="I94" s="17" t="s">
        <v>445</v>
      </c>
      <c r="J94" s="17" t="s">
        <v>444</v>
      </c>
      <c r="K94" s="17" t="s">
        <v>444</v>
      </c>
      <c r="L94" s="17" t="s">
        <v>446</v>
      </c>
      <c r="M94" s="2"/>
      <c r="N94" s="2"/>
      <c r="O94" s="2"/>
      <c r="P94" s="18" t="s">
        <v>737</v>
      </c>
    </row>
    <row r="95" spans="1:16" ht="38.25">
      <c r="A95" s="16" t="s">
        <v>738</v>
      </c>
      <c r="B95" s="17" t="s">
        <v>739</v>
      </c>
      <c r="C95" s="17" t="s">
        <v>445</v>
      </c>
      <c r="D95" s="17" t="s">
        <v>444</v>
      </c>
      <c r="E95" s="17" t="s">
        <v>445</v>
      </c>
      <c r="F95" s="17" t="s">
        <v>445</v>
      </c>
      <c r="G95" s="17" t="s">
        <v>445</v>
      </c>
      <c r="H95" s="17" t="s">
        <v>444</v>
      </c>
      <c r="I95" s="17" t="s">
        <v>445</v>
      </c>
      <c r="J95" s="17" t="s">
        <v>445</v>
      </c>
      <c r="K95" s="17" t="s">
        <v>445</v>
      </c>
      <c r="L95" s="17" t="s">
        <v>446</v>
      </c>
      <c r="M95" s="2"/>
      <c r="N95" s="2"/>
      <c r="O95" s="2"/>
      <c r="P95" s="18" t="s">
        <v>740</v>
      </c>
    </row>
    <row r="96" spans="1:16" ht="38.25">
      <c r="A96" s="16" t="s">
        <v>741</v>
      </c>
      <c r="B96" s="17" t="s">
        <v>742</v>
      </c>
      <c r="C96" s="17" t="s">
        <v>445</v>
      </c>
      <c r="D96" s="17" t="s">
        <v>444</v>
      </c>
      <c r="E96" s="17" t="s">
        <v>445</v>
      </c>
      <c r="F96" s="17" t="s">
        <v>445</v>
      </c>
      <c r="G96" s="17" t="s">
        <v>445</v>
      </c>
      <c r="H96" s="17" t="s">
        <v>444</v>
      </c>
      <c r="I96" s="17" t="s">
        <v>445</v>
      </c>
      <c r="J96" s="17" t="s">
        <v>445</v>
      </c>
      <c r="K96" s="17" t="s">
        <v>445</v>
      </c>
      <c r="L96" s="17" t="s">
        <v>446</v>
      </c>
      <c r="M96" s="2"/>
      <c r="N96" s="2"/>
      <c r="O96" s="2"/>
      <c r="P96" s="18" t="s">
        <v>743</v>
      </c>
    </row>
    <row r="97" spans="1:16">
      <c r="A97" s="16" t="s">
        <v>744</v>
      </c>
      <c r="B97" s="17" t="s">
        <v>745</v>
      </c>
      <c r="C97" s="17" t="s">
        <v>445</v>
      </c>
      <c r="D97" s="17" t="s">
        <v>444</v>
      </c>
      <c r="E97" s="17" t="s">
        <v>445</v>
      </c>
      <c r="F97" s="17" t="s">
        <v>445</v>
      </c>
      <c r="G97" s="17" t="s">
        <v>445</v>
      </c>
      <c r="H97" s="17" t="s">
        <v>444</v>
      </c>
      <c r="I97" s="17" t="s">
        <v>445</v>
      </c>
      <c r="J97" s="17" t="s">
        <v>445</v>
      </c>
      <c r="K97" s="17" t="s">
        <v>445</v>
      </c>
      <c r="L97" s="17" t="s">
        <v>494</v>
      </c>
      <c r="M97" s="2"/>
      <c r="N97" s="2"/>
      <c r="O97" s="2"/>
      <c r="P97" s="18" t="s">
        <v>746</v>
      </c>
    </row>
    <row r="98" spans="1:16" hidden="1">
      <c r="A98" s="16" t="s">
        <v>747</v>
      </c>
      <c r="B98" s="17" t="s">
        <v>748</v>
      </c>
      <c r="C98" s="17" t="s">
        <v>445</v>
      </c>
      <c r="D98" s="17" t="s">
        <v>445</v>
      </c>
      <c r="E98" s="17" t="s">
        <v>444</v>
      </c>
      <c r="F98" s="17" t="s">
        <v>445</v>
      </c>
      <c r="G98" s="17" t="s">
        <v>445</v>
      </c>
      <c r="H98" s="17" t="s">
        <v>445</v>
      </c>
      <c r="I98" s="17" t="s">
        <v>445</v>
      </c>
      <c r="J98" s="17" t="s">
        <v>445</v>
      </c>
      <c r="K98" s="17" t="s">
        <v>445</v>
      </c>
      <c r="L98" s="17" t="s">
        <v>679</v>
      </c>
      <c r="M98" s="2"/>
      <c r="N98" s="2"/>
      <c r="O98" s="2"/>
      <c r="P98" s="18" t="s">
        <v>749</v>
      </c>
    </row>
    <row r="99" spans="1:16" ht="25.5">
      <c r="A99" s="16" t="s">
        <v>750</v>
      </c>
      <c r="B99" s="17" t="s">
        <v>751</v>
      </c>
      <c r="C99" s="17" t="s">
        <v>445</v>
      </c>
      <c r="D99" s="17" t="s">
        <v>444</v>
      </c>
      <c r="E99" s="17" t="s">
        <v>445</v>
      </c>
      <c r="F99" s="17" t="s">
        <v>445</v>
      </c>
      <c r="G99" s="17" t="s">
        <v>445</v>
      </c>
      <c r="H99" s="17" t="s">
        <v>444</v>
      </c>
      <c r="I99" s="17" t="s">
        <v>445</v>
      </c>
      <c r="J99" s="17" t="s">
        <v>445</v>
      </c>
      <c r="K99" s="17" t="s">
        <v>445</v>
      </c>
      <c r="L99" s="17" t="s">
        <v>494</v>
      </c>
      <c r="M99" s="2"/>
      <c r="N99" s="2"/>
      <c r="O99" s="2"/>
      <c r="P99" s="18" t="s">
        <v>752</v>
      </c>
    </row>
    <row r="100" spans="1:16" ht="25.5">
      <c r="A100" s="16" t="s">
        <v>753</v>
      </c>
      <c r="B100" s="17" t="s">
        <v>754</v>
      </c>
      <c r="C100" s="17" t="s">
        <v>445</v>
      </c>
      <c r="D100" s="17" t="s">
        <v>445</v>
      </c>
      <c r="E100" s="17" t="s">
        <v>445</v>
      </c>
      <c r="F100" s="17" t="s">
        <v>445</v>
      </c>
      <c r="G100" s="17" t="s">
        <v>445</v>
      </c>
      <c r="H100" s="17" t="s">
        <v>444</v>
      </c>
      <c r="I100" s="17" t="s">
        <v>444</v>
      </c>
      <c r="J100" s="17" t="s">
        <v>444</v>
      </c>
      <c r="K100" s="17" t="s">
        <v>444</v>
      </c>
      <c r="L100" s="17" t="s">
        <v>446</v>
      </c>
      <c r="M100" s="2"/>
      <c r="N100" s="2"/>
      <c r="O100" s="2"/>
      <c r="P100" s="18" t="s">
        <v>755</v>
      </c>
    </row>
    <row r="101" spans="1:16">
      <c r="A101" s="16" t="s">
        <v>756</v>
      </c>
      <c r="B101" s="17" t="s">
        <v>757</v>
      </c>
      <c r="C101" s="17" t="s">
        <v>445</v>
      </c>
      <c r="D101" s="17" t="s">
        <v>445</v>
      </c>
      <c r="E101" s="17" t="s">
        <v>445</v>
      </c>
      <c r="F101" s="17" t="s">
        <v>445</v>
      </c>
      <c r="G101" s="17" t="s">
        <v>445</v>
      </c>
      <c r="H101" s="17" t="s">
        <v>444</v>
      </c>
      <c r="I101" s="17" t="s">
        <v>445</v>
      </c>
      <c r="J101" s="17" t="s">
        <v>444</v>
      </c>
      <c r="K101" s="17" t="s">
        <v>444</v>
      </c>
      <c r="L101" s="17" t="s">
        <v>446</v>
      </c>
      <c r="M101" s="2"/>
      <c r="N101" s="2"/>
      <c r="O101" s="2"/>
      <c r="P101" s="18" t="s">
        <v>758</v>
      </c>
    </row>
    <row r="102" spans="1:16">
      <c r="A102" s="16" t="s">
        <v>759</v>
      </c>
      <c r="B102" s="17" t="s">
        <v>760</v>
      </c>
      <c r="C102" s="17" t="s">
        <v>445</v>
      </c>
      <c r="D102" s="17" t="s">
        <v>445</v>
      </c>
      <c r="E102" s="17" t="s">
        <v>445</v>
      </c>
      <c r="F102" s="17" t="s">
        <v>445</v>
      </c>
      <c r="G102" s="17" t="s">
        <v>445</v>
      </c>
      <c r="H102" s="17" t="s">
        <v>444</v>
      </c>
      <c r="I102" s="17" t="s">
        <v>445</v>
      </c>
      <c r="J102" s="17" t="s">
        <v>444</v>
      </c>
      <c r="K102" s="17" t="s">
        <v>444</v>
      </c>
      <c r="L102" s="17" t="s">
        <v>446</v>
      </c>
      <c r="M102" s="2"/>
      <c r="N102" s="2"/>
      <c r="O102" s="2"/>
      <c r="P102" s="18" t="s">
        <v>761</v>
      </c>
    </row>
    <row r="103" spans="1:16" ht="25.5">
      <c r="A103" s="16" t="s">
        <v>762</v>
      </c>
      <c r="B103" s="17" t="s">
        <v>763</v>
      </c>
      <c r="C103" s="17" t="s">
        <v>445</v>
      </c>
      <c r="D103" s="17" t="s">
        <v>445</v>
      </c>
      <c r="E103" s="17" t="s">
        <v>445</v>
      </c>
      <c r="F103" s="17" t="s">
        <v>445</v>
      </c>
      <c r="G103" s="17" t="s">
        <v>445</v>
      </c>
      <c r="H103" s="17" t="s">
        <v>444</v>
      </c>
      <c r="I103" s="17" t="s">
        <v>444</v>
      </c>
      <c r="J103" s="17" t="s">
        <v>444</v>
      </c>
      <c r="K103" s="17" t="s">
        <v>444</v>
      </c>
      <c r="L103" s="17" t="s">
        <v>446</v>
      </c>
      <c r="M103" s="2"/>
      <c r="N103" s="2"/>
      <c r="O103" s="2"/>
      <c r="P103" s="18" t="s">
        <v>764</v>
      </c>
    </row>
    <row r="104" spans="1:16">
      <c r="A104" s="16" t="s">
        <v>765</v>
      </c>
      <c r="B104" s="17" t="s">
        <v>766</v>
      </c>
      <c r="C104" s="17" t="s">
        <v>445</v>
      </c>
      <c r="D104" s="17" t="s">
        <v>445</v>
      </c>
      <c r="E104" s="17" t="s">
        <v>445</v>
      </c>
      <c r="F104" s="17" t="s">
        <v>445</v>
      </c>
      <c r="G104" s="17" t="s">
        <v>445</v>
      </c>
      <c r="H104" s="17" t="s">
        <v>444</v>
      </c>
      <c r="I104" s="17" t="s">
        <v>445</v>
      </c>
      <c r="J104" s="17" t="s">
        <v>444</v>
      </c>
      <c r="K104" s="17" t="s">
        <v>444</v>
      </c>
      <c r="L104" s="17" t="s">
        <v>446</v>
      </c>
      <c r="M104" s="2"/>
      <c r="N104" s="2"/>
      <c r="O104" s="2"/>
      <c r="P104" s="18" t="s">
        <v>767</v>
      </c>
    </row>
    <row r="105" spans="1:16" ht="25.5">
      <c r="A105" s="16" t="s">
        <v>768</v>
      </c>
      <c r="B105" s="17" t="s">
        <v>769</v>
      </c>
      <c r="C105" s="17" t="s">
        <v>445</v>
      </c>
      <c r="D105" s="17" t="s">
        <v>445</v>
      </c>
      <c r="E105" s="17" t="s">
        <v>445</v>
      </c>
      <c r="F105" s="17" t="s">
        <v>445</v>
      </c>
      <c r="G105" s="17" t="s">
        <v>445</v>
      </c>
      <c r="H105" s="17" t="s">
        <v>444</v>
      </c>
      <c r="I105" s="17" t="s">
        <v>445</v>
      </c>
      <c r="J105" s="17" t="s">
        <v>444</v>
      </c>
      <c r="K105" s="17" t="s">
        <v>444</v>
      </c>
      <c r="L105" s="17" t="s">
        <v>446</v>
      </c>
      <c r="M105" s="2"/>
      <c r="N105" s="2"/>
      <c r="O105" s="2"/>
      <c r="P105" s="18" t="s">
        <v>770</v>
      </c>
    </row>
    <row r="106" spans="1:16">
      <c r="A106" s="16" t="s">
        <v>771</v>
      </c>
      <c r="B106" s="17" t="s">
        <v>772</v>
      </c>
      <c r="C106" s="17" t="s">
        <v>445</v>
      </c>
      <c r="D106" s="17" t="s">
        <v>445</v>
      </c>
      <c r="E106" s="17" t="s">
        <v>445</v>
      </c>
      <c r="F106" s="17" t="s">
        <v>445</v>
      </c>
      <c r="G106" s="17" t="s">
        <v>445</v>
      </c>
      <c r="H106" s="17" t="s">
        <v>444</v>
      </c>
      <c r="I106" s="17" t="s">
        <v>444</v>
      </c>
      <c r="J106" s="17" t="s">
        <v>444</v>
      </c>
      <c r="K106" s="17" t="s">
        <v>444</v>
      </c>
      <c r="L106" s="17" t="s">
        <v>446</v>
      </c>
      <c r="M106" s="2"/>
      <c r="N106" s="2"/>
      <c r="O106" s="2"/>
      <c r="P106" s="18" t="s">
        <v>773</v>
      </c>
    </row>
    <row r="107" spans="1:16">
      <c r="A107" s="16" t="s">
        <v>774</v>
      </c>
      <c r="B107" s="17" t="s">
        <v>775</v>
      </c>
      <c r="C107" s="17" t="s">
        <v>445</v>
      </c>
      <c r="D107" s="17" t="s">
        <v>445</v>
      </c>
      <c r="E107" s="17" t="s">
        <v>445</v>
      </c>
      <c r="F107" s="17" t="s">
        <v>445</v>
      </c>
      <c r="G107" s="17" t="s">
        <v>445</v>
      </c>
      <c r="H107" s="17" t="s">
        <v>444</v>
      </c>
      <c r="I107" s="17" t="s">
        <v>445</v>
      </c>
      <c r="J107" s="17" t="s">
        <v>444</v>
      </c>
      <c r="K107" s="17" t="s">
        <v>444</v>
      </c>
      <c r="L107" s="17" t="s">
        <v>446</v>
      </c>
      <c r="M107" s="2"/>
      <c r="N107" s="2"/>
      <c r="O107" s="2"/>
      <c r="P107" s="18" t="s">
        <v>776</v>
      </c>
    </row>
    <row r="108" spans="1:16" ht="25.5">
      <c r="A108" s="16" t="s">
        <v>777</v>
      </c>
      <c r="B108" s="17" t="s">
        <v>778</v>
      </c>
      <c r="C108" s="17" t="s">
        <v>445</v>
      </c>
      <c r="D108" s="17" t="s">
        <v>445</v>
      </c>
      <c r="E108" s="17" t="s">
        <v>445</v>
      </c>
      <c r="F108" s="17" t="s">
        <v>445</v>
      </c>
      <c r="G108" s="17" t="s">
        <v>445</v>
      </c>
      <c r="H108" s="17" t="s">
        <v>444</v>
      </c>
      <c r="I108" s="17" t="s">
        <v>445</v>
      </c>
      <c r="J108" s="17" t="s">
        <v>444</v>
      </c>
      <c r="K108" s="17" t="s">
        <v>444</v>
      </c>
      <c r="L108" s="17" t="s">
        <v>446</v>
      </c>
      <c r="M108" s="2"/>
      <c r="N108" s="2"/>
      <c r="O108" s="2"/>
      <c r="P108" s="18" t="s">
        <v>779</v>
      </c>
    </row>
    <row r="109" spans="1:16">
      <c r="A109" s="16" t="s">
        <v>780</v>
      </c>
      <c r="B109" s="17" t="s">
        <v>781</v>
      </c>
      <c r="C109" s="17" t="s">
        <v>445</v>
      </c>
      <c r="D109" s="17" t="s">
        <v>445</v>
      </c>
      <c r="E109" s="17" t="s">
        <v>445</v>
      </c>
      <c r="F109" s="17" t="s">
        <v>445</v>
      </c>
      <c r="G109" s="17" t="s">
        <v>445</v>
      </c>
      <c r="H109" s="17" t="s">
        <v>444</v>
      </c>
      <c r="I109" s="17" t="s">
        <v>445</v>
      </c>
      <c r="J109" s="17" t="s">
        <v>444</v>
      </c>
      <c r="K109" s="17" t="s">
        <v>444</v>
      </c>
      <c r="L109" s="17" t="s">
        <v>446</v>
      </c>
      <c r="M109" s="2"/>
      <c r="N109" s="2"/>
      <c r="O109" s="2"/>
      <c r="P109" s="18" t="s">
        <v>782</v>
      </c>
    </row>
    <row r="110" spans="1:16" ht="25.5">
      <c r="A110" s="16" t="s">
        <v>783</v>
      </c>
      <c r="B110" s="17" t="s">
        <v>784</v>
      </c>
      <c r="C110" s="17" t="s">
        <v>445</v>
      </c>
      <c r="D110" s="17" t="s">
        <v>445</v>
      </c>
      <c r="E110" s="17" t="s">
        <v>445</v>
      </c>
      <c r="F110" s="17" t="s">
        <v>445</v>
      </c>
      <c r="G110" s="17" t="s">
        <v>445</v>
      </c>
      <c r="H110" s="17" t="s">
        <v>444</v>
      </c>
      <c r="I110" s="17" t="s">
        <v>444</v>
      </c>
      <c r="J110" s="17" t="s">
        <v>444</v>
      </c>
      <c r="K110" s="17" t="s">
        <v>444</v>
      </c>
      <c r="L110" s="17" t="s">
        <v>446</v>
      </c>
      <c r="M110" s="2"/>
      <c r="N110" s="2"/>
      <c r="O110" s="2"/>
      <c r="P110" s="18" t="s">
        <v>785</v>
      </c>
    </row>
    <row r="111" spans="1:16" ht="25.5" hidden="1">
      <c r="A111" s="16" t="s">
        <v>786</v>
      </c>
      <c r="B111" s="17" t="s">
        <v>787</v>
      </c>
      <c r="C111" s="17" t="s">
        <v>445</v>
      </c>
      <c r="D111" s="17" t="s">
        <v>445</v>
      </c>
      <c r="E111" s="17" t="s">
        <v>445</v>
      </c>
      <c r="F111" s="17" t="s">
        <v>445</v>
      </c>
      <c r="G111" s="17" t="s">
        <v>445</v>
      </c>
      <c r="H111" s="17" t="s">
        <v>445</v>
      </c>
      <c r="I111" s="17" t="s">
        <v>445</v>
      </c>
      <c r="J111" s="17" t="s">
        <v>445</v>
      </c>
      <c r="K111" s="17" t="s">
        <v>445</v>
      </c>
      <c r="L111" s="17" t="s">
        <v>679</v>
      </c>
      <c r="M111" s="2"/>
      <c r="N111" s="2"/>
      <c r="O111" s="2"/>
      <c r="P111" s="18" t="s">
        <v>788</v>
      </c>
    </row>
    <row r="112" spans="1:16" ht="25.5">
      <c r="A112" s="16" t="s">
        <v>789</v>
      </c>
      <c r="B112" s="17" t="s">
        <v>790</v>
      </c>
      <c r="C112" s="17" t="s">
        <v>445</v>
      </c>
      <c r="D112" s="17" t="s">
        <v>445</v>
      </c>
      <c r="E112" s="17" t="s">
        <v>445</v>
      </c>
      <c r="F112" s="17" t="s">
        <v>445</v>
      </c>
      <c r="G112" s="17" t="s">
        <v>445</v>
      </c>
      <c r="H112" s="17" t="s">
        <v>444</v>
      </c>
      <c r="I112" s="17" t="s">
        <v>445</v>
      </c>
      <c r="J112" s="17" t="s">
        <v>445</v>
      </c>
      <c r="K112" s="17" t="s">
        <v>445</v>
      </c>
      <c r="L112" s="17" t="s">
        <v>446</v>
      </c>
      <c r="M112" s="2"/>
      <c r="N112" s="2"/>
      <c r="O112" s="2"/>
      <c r="P112" s="18" t="s">
        <v>791</v>
      </c>
    </row>
    <row r="113" spans="1:16" ht="25.5">
      <c r="A113" s="16" t="s">
        <v>792</v>
      </c>
      <c r="B113" s="17" t="s">
        <v>793</v>
      </c>
      <c r="C113" s="17" t="s">
        <v>445</v>
      </c>
      <c r="D113" s="17" t="s">
        <v>445</v>
      </c>
      <c r="E113" s="17" t="s">
        <v>445</v>
      </c>
      <c r="F113" s="17" t="s">
        <v>445</v>
      </c>
      <c r="G113" s="17" t="s">
        <v>445</v>
      </c>
      <c r="H113" s="17" t="s">
        <v>444</v>
      </c>
      <c r="I113" s="17" t="s">
        <v>445</v>
      </c>
      <c r="J113" s="17" t="s">
        <v>445</v>
      </c>
      <c r="K113" s="17" t="s">
        <v>445</v>
      </c>
      <c r="L113" s="17" t="s">
        <v>679</v>
      </c>
      <c r="M113" s="2"/>
      <c r="N113" s="2"/>
      <c r="O113" s="2"/>
      <c r="P113" s="18" t="s">
        <v>794</v>
      </c>
    </row>
    <row r="114" spans="1:16" ht="25.5">
      <c r="A114" s="16" t="s">
        <v>795</v>
      </c>
      <c r="B114" s="17" t="s">
        <v>796</v>
      </c>
      <c r="C114" s="17" t="s">
        <v>445</v>
      </c>
      <c r="D114" s="17" t="s">
        <v>445</v>
      </c>
      <c r="E114" s="17" t="s">
        <v>445</v>
      </c>
      <c r="F114" s="17" t="s">
        <v>445</v>
      </c>
      <c r="G114" s="17" t="s">
        <v>445</v>
      </c>
      <c r="H114" s="17" t="s">
        <v>444</v>
      </c>
      <c r="I114" s="17" t="s">
        <v>444</v>
      </c>
      <c r="J114" s="17" t="s">
        <v>444</v>
      </c>
      <c r="K114" s="17" t="s">
        <v>444</v>
      </c>
      <c r="L114" s="17" t="s">
        <v>446</v>
      </c>
      <c r="M114" s="2"/>
      <c r="N114" s="2"/>
      <c r="O114" s="2"/>
      <c r="P114" s="18" t="s">
        <v>797</v>
      </c>
    </row>
    <row r="115" spans="1:16" ht="25.5">
      <c r="A115" s="16" t="s">
        <v>798</v>
      </c>
      <c r="B115" s="17" t="s">
        <v>799</v>
      </c>
      <c r="C115" s="17" t="s">
        <v>445</v>
      </c>
      <c r="D115" s="17" t="s">
        <v>445</v>
      </c>
      <c r="E115" s="17" t="s">
        <v>445</v>
      </c>
      <c r="F115" s="17" t="s">
        <v>445</v>
      </c>
      <c r="G115" s="17" t="s">
        <v>445</v>
      </c>
      <c r="H115" s="17" t="s">
        <v>444</v>
      </c>
      <c r="I115" s="17" t="s">
        <v>445</v>
      </c>
      <c r="J115" s="17" t="s">
        <v>445</v>
      </c>
      <c r="K115" s="17" t="s">
        <v>445</v>
      </c>
      <c r="L115" s="17" t="s">
        <v>446</v>
      </c>
      <c r="M115" s="2"/>
      <c r="N115" s="2"/>
      <c r="O115" s="2"/>
      <c r="P115" s="18" t="s">
        <v>800</v>
      </c>
    </row>
    <row r="116" spans="1:16" ht="25.5">
      <c r="A116" s="16" t="s">
        <v>801</v>
      </c>
      <c r="B116" s="17" t="s">
        <v>802</v>
      </c>
      <c r="C116" s="17" t="s">
        <v>445</v>
      </c>
      <c r="D116" s="17" t="s">
        <v>445</v>
      </c>
      <c r="E116" s="17" t="s">
        <v>445</v>
      </c>
      <c r="F116" s="17" t="s">
        <v>445</v>
      </c>
      <c r="G116" s="17" t="s">
        <v>445</v>
      </c>
      <c r="H116" s="17" t="s">
        <v>444</v>
      </c>
      <c r="I116" s="17" t="s">
        <v>445</v>
      </c>
      <c r="J116" s="17" t="s">
        <v>444</v>
      </c>
      <c r="K116" s="17" t="s">
        <v>444</v>
      </c>
      <c r="L116" s="17" t="s">
        <v>446</v>
      </c>
      <c r="M116" s="2"/>
      <c r="N116" s="2"/>
      <c r="O116" s="2"/>
      <c r="P116" s="18" t="s">
        <v>803</v>
      </c>
    </row>
    <row r="117" spans="1:16" ht="25.5">
      <c r="A117" s="16" t="s">
        <v>804</v>
      </c>
      <c r="B117" s="17" t="s">
        <v>805</v>
      </c>
      <c r="C117" s="17" t="s">
        <v>445</v>
      </c>
      <c r="D117" s="17" t="s">
        <v>445</v>
      </c>
      <c r="E117" s="17" t="s">
        <v>445</v>
      </c>
      <c r="F117" s="17" t="s">
        <v>445</v>
      </c>
      <c r="G117" s="17" t="s">
        <v>445</v>
      </c>
      <c r="H117" s="17" t="s">
        <v>444</v>
      </c>
      <c r="I117" s="17" t="s">
        <v>445</v>
      </c>
      <c r="J117" s="17" t="s">
        <v>445</v>
      </c>
      <c r="K117" s="17" t="s">
        <v>445</v>
      </c>
      <c r="L117" s="17" t="s">
        <v>446</v>
      </c>
      <c r="M117" s="2"/>
      <c r="N117" s="2"/>
      <c r="O117" s="2"/>
      <c r="P117" s="18" t="s">
        <v>806</v>
      </c>
    </row>
    <row r="118" spans="1:16">
      <c r="A118" s="16" t="s">
        <v>807</v>
      </c>
      <c r="B118" s="17" t="s">
        <v>808</v>
      </c>
      <c r="C118" s="17" t="s">
        <v>445</v>
      </c>
      <c r="D118" s="17" t="s">
        <v>445</v>
      </c>
      <c r="E118" s="17" t="s">
        <v>444</v>
      </c>
      <c r="F118" s="17" t="s">
        <v>445</v>
      </c>
      <c r="G118" s="17" t="s">
        <v>445</v>
      </c>
      <c r="H118" s="17" t="s">
        <v>444</v>
      </c>
      <c r="I118" s="17" t="s">
        <v>444</v>
      </c>
      <c r="J118" s="17" t="s">
        <v>444</v>
      </c>
      <c r="K118" s="17" t="s">
        <v>444</v>
      </c>
      <c r="L118" s="17" t="s">
        <v>446</v>
      </c>
      <c r="M118" s="2"/>
      <c r="N118" s="2"/>
      <c r="O118" s="2"/>
      <c r="P118" s="18" t="s">
        <v>809</v>
      </c>
    </row>
    <row r="119" spans="1:16">
      <c r="A119" s="16" t="s">
        <v>810</v>
      </c>
      <c r="B119" s="17" t="s">
        <v>811</v>
      </c>
      <c r="C119" s="17" t="s">
        <v>445</v>
      </c>
      <c r="D119" s="17" t="s">
        <v>445</v>
      </c>
      <c r="E119" s="17" t="s">
        <v>444</v>
      </c>
      <c r="F119" s="17" t="s">
        <v>445</v>
      </c>
      <c r="G119" s="17" t="s">
        <v>445</v>
      </c>
      <c r="H119" s="17" t="s">
        <v>444</v>
      </c>
      <c r="I119" s="17" t="s">
        <v>444</v>
      </c>
      <c r="J119" s="17" t="s">
        <v>444</v>
      </c>
      <c r="K119" s="17" t="s">
        <v>444</v>
      </c>
      <c r="L119" s="17" t="s">
        <v>446</v>
      </c>
      <c r="M119" s="2"/>
      <c r="N119" s="2"/>
      <c r="O119" s="2"/>
      <c r="P119" s="18" t="s">
        <v>812</v>
      </c>
    </row>
    <row r="120" spans="1:16" ht="25.5">
      <c r="A120" s="16" t="s">
        <v>813</v>
      </c>
      <c r="B120" s="17" t="s">
        <v>814</v>
      </c>
      <c r="C120" s="17" t="s">
        <v>445</v>
      </c>
      <c r="D120" s="17" t="s">
        <v>445</v>
      </c>
      <c r="E120" s="17" t="s">
        <v>444</v>
      </c>
      <c r="F120" s="17" t="s">
        <v>445</v>
      </c>
      <c r="G120" s="17" t="s">
        <v>445</v>
      </c>
      <c r="H120" s="17" t="s">
        <v>444</v>
      </c>
      <c r="I120" s="17" t="s">
        <v>444</v>
      </c>
      <c r="J120" s="17" t="s">
        <v>444</v>
      </c>
      <c r="K120" s="17" t="s">
        <v>444</v>
      </c>
      <c r="L120" s="17" t="s">
        <v>446</v>
      </c>
      <c r="M120" s="2"/>
      <c r="N120" s="2"/>
      <c r="O120" s="2"/>
      <c r="P120" s="18" t="s">
        <v>815</v>
      </c>
    </row>
    <row r="121" spans="1:16" ht="25.5">
      <c r="A121" s="16" t="s">
        <v>816</v>
      </c>
      <c r="B121" s="17" t="s">
        <v>817</v>
      </c>
      <c r="C121" s="17" t="s">
        <v>445</v>
      </c>
      <c r="D121" s="17" t="s">
        <v>445</v>
      </c>
      <c r="E121" s="17" t="s">
        <v>444</v>
      </c>
      <c r="F121" s="17" t="s">
        <v>445</v>
      </c>
      <c r="G121" s="17" t="s">
        <v>445</v>
      </c>
      <c r="H121" s="17" t="s">
        <v>444</v>
      </c>
      <c r="I121" s="17" t="s">
        <v>444</v>
      </c>
      <c r="J121" s="17" t="s">
        <v>444</v>
      </c>
      <c r="K121" s="17" t="s">
        <v>444</v>
      </c>
      <c r="L121" s="17" t="s">
        <v>446</v>
      </c>
      <c r="M121" s="2"/>
      <c r="N121" s="2"/>
      <c r="O121" s="2"/>
      <c r="P121" s="18" t="s">
        <v>818</v>
      </c>
    </row>
    <row r="122" spans="1:16" ht="25.5">
      <c r="A122" s="16" t="s">
        <v>819</v>
      </c>
      <c r="B122" s="17" t="s">
        <v>820</v>
      </c>
      <c r="C122" s="17" t="s">
        <v>445</v>
      </c>
      <c r="D122" s="17" t="s">
        <v>445</v>
      </c>
      <c r="E122" s="17" t="s">
        <v>445</v>
      </c>
      <c r="F122" s="17" t="s">
        <v>445</v>
      </c>
      <c r="G122" s="17" t="s">
        <v>445</v>
      </c>
      <c r="H122" s="17" t="s">
        <v>444</v>
      </c>
      <c r="I122" s="17" t="s">
        <v>445</v>
      </c>
      <c r="J122" s="17" t="s">
        <v>445</v>
      </c>
      <c r="K122" s="17" t="s">
        <v>445</v>
      </c>
      <c r="L122" s="17" t="s">
        <v>446</v>
      </c>
      <c r="M122" s="2"/>
      <c r="N122" s="2"/>
      <c r="O122" s="2"/>
      <c r="P122" s="18" t="s">
        <v>821</v>
      </c>
    </row>
    <row r="123" spans="1:16" ht="25.5">
      <c r="A123" s="16" t="s">
        <v>822</v>
      </c>
      <c r="B123" s="17" t="s">
        <v>823</v>
      </c>
      <c r="C123" s="17" t="s">
        <v>445</v>
      </c>
      <c r="D123" s="17" t="s">
        <v>445</v>
      </c>
      <c r="E123" s="17" t="s">
        <v>445</v>
      </c>
      <c r="F123" s="17" t="s">
        <v>445</v>
      </c>
      <c r="G123" s="17" t="s">
        <v>445</v>
      </c>
      <c r="H123" s="17" t="s">
        <v>444</v>
      </c>
      <c r="I123" s="17" t="s">
        <v>445</v>
      </c>
      <c r="J123" s="17" t="s">
        <v>445</v>
      </c>
      <c r="K123" s="17" t="s">
        <v>445</v>
      </c>
      <c r="L123" s="17" t="s">
        <v>446</v>
      </c>
      <c r="M123" s="2"/>
      <c r="N123" s="2"/>
      <c r="O123" s="2"/>
      <c r="P123" s="18" t="s">
        <v>824</v>
      </c>
    </row>
    <row r="124" spans="1:16" ht="25.5">
      <c r="A124" s="16" t="s">
        <v>825</v>
      </c>
      <c r="B124" s="17" t="s">
        <v>826</v>
      </c>
      <c r="C124" s="17" t="s">
        <v>445</v>
      </c>
      <c r="D124" s="17" t="s">
        <v>445</v>
      </c>
      <c r="E124" s="17" t="s">
        <v>445</v>
      </c>
      <c r="F124" s="17" t="s">
        <v>445</v>
      </c>
      <c r="G124" s="17" t="s">
        <v>445</v>
      </c>
      <c r="H124" s="17" t="s">
        <v>444</v>
      </c>
      <c r="I124" s="17" t="s">
        <v>445</v>
      </c>
      <c r="J124" s="17" t="s">
        <v>445</v>
      </c>
      <c r="K124" s="17" t="s">
        <v>445</v>
      </c>
      <c r="L124" s="17" t="s">
        <v>446</v>
      </c>
      <c r="M124" s="2"/>
      <c r="N124" s="2"/>
      <c r="O124" s="2"/>
      <c r="P124" s="18" t="s">
        <v>827</v>
      </c>
    </row>
    <row r="125" spans="1:16" ht="25.5">
      <c r="A125" s="16" t="s">
        <v>828</v>
      </c>
      <c r="B125" s="17" t="s">
        <v>829</v>
      </c>
      <c r="C125" s="17" t="s">
        <v>445</v>
      </c>
      <c r="D125" s="17" t="s">
        <v>445</v>
      </c>
      <c r="E125" s="17" t="s">
        <v>445</v>
      </c>
      <c r="F125" s="17" t="s">
        <v>445</v>
      </c>
      <c r="G125" s="17" t="s">
        <v>445</v>
      </c>
      <c r="H125" s="17" t="s">
        <v>444</v>
      </c>
      <c r="I125" s="17" t="s">
        <v>445</v>
      </c>
      <c r="J125" s="17" t="s">
        <v>445</v>
      </c>
      <c r="K125" s="17" t="s">
        <v>445</v>
      </c>
      <c r="L125" s="17" t="s">
        <v>446</v>
      </c>
      <c r="M125" s="2"/>
      <c r="N125" s="2"/>
      <c r="O125" s="2"/>
      <c r="P125" s="18" t="s">
        <v>830</v>
      </c>
    </row>
    <row r="126" spans="1:16" ht="25.5">
      <c r="A126" s="16" t="s">
        <v>831</v>
      </c>
      <c r="B126" s="17" t="s">
        <v>832</v>
      </c>
      <c r="C126" s="17" t="s">
        <v>445</v>
      </c>
      <c r="D126" s="17" t="s">
        <v>445</v>
      </c>
      <c r="E126" s="17" t="s">
        <v>445</v>
      </c>
      <c r="F126" s="17" t="s">
        <v>445</v>
      </c>
      <c r="G126" s="17" t="s">
        <v>445</v>
      </c>
      <c r="H126" s="17" t="s">
        <v>444</v>
      </c>
      <c r="I126" s="17" t="s">
        <v>444</v>
      </c>
      <c r="J126" s="17" t="s">
        <v>444</v>
      </c>
      <c r="K126" s="17" t="s">
        <v>444</v>
      </c>
      <c r="L126" s="17" t="s">
        <v>446</v>
      </c>
      <c r="M126" s="2"/>
      <c r="N126" s="2"/>
      <c r="O126" s="2"/>
      <c r="P126" s="18" t="s">
        <v>833</v>
      </c>
    </row>
    <row r="127" spans="1:16" ht="25.5">
      <c r="A127" s="16" t="s">
        <v>834</v>
      </c>
      <c r="B127" s="17" t="s">
        <v>835</v>
      </c>
      <c r="C127" s="17" t="s">
        <v>445</v>
      </c>
      <c r="D127" s="17" t="s">
        <v>445</v>
      </c>
      <c r="E127" s="17" t="s">
        <v>445</v>
      </c>
      <c r="F127" s="17" t="s">
        <v>445</v>
      </c>
      <c r="G127" s="17" t="s">
        <v>445</v>
      </c>
      <c r="H127" s="17" t="s">
        <v>444</v>
      </c>
      <c r="I127" s="17" t="s">
        <v>445</v>
      </c>
      <c r="J127" s="17" t="s">
        <v>445</v>
      </c>
      <c r="K127" s="17" t="s">
        <v>445</v>
      </c>
      <c r="L127" s="17" t="s">
        <v>446</v>
      </c>
      <c r="M127" s="2"/>
      <c r="N127" s="2"/>
      <c r="O127" s="2"/>
      <c r="P127" s="18" t="s">
        <v>836</v>
      </c>
    </row>
    <row r="128" spans="1:16">
      <c r="A128" s="16" t="s">
        <v>837</v>
      </c>
      <c r="B128" s="17" t="s">
        <v>838</v>
      </c>
      <c r="C128" s="17" t="s">
        <v>445</v>
      </c>
      <c r="D128" s="17" t="s">
        <v>445</v>
      </c>
      <c r="E128" s="17" t="s">
        <v>445</v>
      </c>
      <c r="F128" s="17" t="s">
        <v>445</v>
      </c>
      <c r="G128" s="17" t="s">
        <v>445</v>
      </c>
      <c r="H128" s="17" t="s">
        <v>444</v>
      </c>
      <c r="I128" s="17" t="s">
        <v>444</v>
      </c>
      <c r="J128" s="17" t="s">
        <v>444</v>
      </c>
      <c r="K128" s="17" t="s">
        <v>444</v>
      </c>
      <c r="L128" s="17" t="s">
        <v>446</v>
      </c>
      <c r="M128" s="2"/>
      <c r="N128" s="2"/>
      <c r="O128" s="2"/>
      <c r="P128" s="18" t="s">
        <v>839</v>
      </c>
    </row>
    <row r="129" spans="1:16">
      <c r="A129" s="16" t="s">
        <v>840</v>
      </c>
      <c r="B129" s="17" t="s">
        <v>841</v>
      </c>
      <c r="C129" s="17" t="s">
        <v>445</v>
      </c>
      <c r="D129" s="17" t="s">
        <v>445</v>
      </c>
      <c r="E129" s="17" t="s">
        <v>445</v>
      </c>
      <c r="F129" s="17" t="s">
        <v>445</v>
      </c>
      <c r="G129" s="17" t="s">
        <v>445</v>
      </c>
      <c r="H129" s="17" t="s">
        <v>444</v>
      </c>
      <c r="I129" s="17" t="s">
        <v>445</v>
      </c>
      <c r="J129" s="17" t="s">
        <v>445</v>
      </c>
      <c r="K129" s="17" t="s">
        <v>445</v>
      </c>
      <c r="L129" s="17" t="s">
        <v>446</v>
      </c>
      <c r="M129" s="2"/>
      <c r="N129" s="2"/>
      <c r="O129" s="2"/>
      <c r="P129" s="18" t="s">
        <v>842</v>
      </c>
    </row>
    <row r="130" spans="1:16">
      <c r="A130" s="16" t="s">
        <v>843</v>
      </c>
      <c r="B130" s="17" t="s">
        <v>844</v>
      </c>
      <c r="C130" s="17" t="s">
        <v>445</v>
      </c>
      <c r="D130" s="17" t="s">
        <v>445</v>
      </c>
      <c r="E130" s="17" t="s">
        <v>445</v>
      </c>
      <c r="F130" s="17" t="s">
        <v>445</v>
      </c>
      <c r="G130" s="17" t="s">
        <v>445</v>
      </c>
      <c r="H130" s="17" t="s">
        <v>444</v>
      </c>
      <c r="I130" s="17" t="s">
        <v>445</v>
      </c>
      <c r="J130" s="17" t="s">
        <v>444</v>
      </c>
      <c r="K130" s="17" t="s">
        <v>444</v>
      </c>
      <c r="L130" s="17" t="s">
        <v>446</v>
      </c>
      <c r="M130" s="2"/>
      <c r="N130" s="2"/>
      <c r="O130" s="2"/>
      <c r="P130" s="18" t="s">
        <v>845</v>
      </c>
    </row>
    <row r="131" spans="1:16">
      <c r="A131" s="16" t="s">
        <v>846</v>
      </c>
      <c r="B131" s="17" t="s">
        <v>847</v>
      </c>
      <c r="C131" s="17" t="s">
        <v>445</v>
      </c>
      <c r="D131" s="17" t="s">
        <v>445</v>
      </c>
      <c r="E131" s="17" t="s">
        <v>445</v>
      </c>
      <c r="F131" s="17" t="s">
        <v>445</v>
      </c>
      <c r="G131" s="17" t="s">
        <v>445</v>
      </c>
      <c r="H131" s="17" t="s">
        <v>444</v>
      </c>
      <c r="I131" s="17" t="s">
        <v>445</v>
      </c>
      <c r="J131" s="17" t="s">
        <v>444</v>
      </c>
      <c r="K131" s="17" t="s">
        <v>444</v>
      </c>
      <c r="L131" s="17" t="s">
        <v>446</v>
      </c>
      <c r="M131" s="2"/>
      <c r="N131" s="2"/>
      <c r="O131" s="2"/>
      <c r="P131" s="18" t="s">
        <v>848</v>
      </c>
    </row>
    <row r="132" spans="1:16">
      <c r="A132" s="16" t="s">
        <v>849</v>
      </c>
      <c r="B132" s="17" t="s">
        <v>850</v>
      </c>
      <c r="C132" s="17" t="s">
        <v>445</v>
      </c>
      <c r="D132" s="17" t="s">
        <v>445</v>
      </c>
      <c r="E132" s="17" t="s">
        <v>445</v>
      </c>
      <c r="F132" s="17" t="s">
        <v>445</v>
      </c>
      <c r="G132" s="17" t="s">
        <v>445</v>
      </c>
      <c r="H132" s="17" t="s">
        <v>444</v>
      </c>
      <c r="I132" s="17" t="s">
        <v>445</v>
      </c>
      <c r="J132" s="17" t="s">
        <v>444</v>
      </c>
      <c r="K132" s="17" t="s">
        <v>444</v>
      </c>
      <c r="L132" s="17" t="s">
        <v>446</v>
      </c>
      <c r="M132" s="2"/>
      <c r="N132" s="2"/>
      <c r="O132" s="2"/>
      <c r="P132" s="18" t="s">
        <v>851</v>
      </c>
    </row>
    <row r="133" spans="1:16">
      <c r="A133" s="16" t="s">
        <v>852</v>
      </c>
      <c r="B133" s="17" t="s">
        <v>853</v>
      </c>
      <c r="C133" s="17" t="s">
        <v>445</v>
      </c>
      <c r="D133" s="17" t="s">
        <v>445</v>
      </c>
      <c r="E133" s="17" t="s">
        <v>445</v>
      </c>
      <c r="F133" s="17" t="s">
        <v>445</v>
      </c>
      <c r="G133" s="17" t="s">
        <v>445</v>
      </c>
      <c r="H133" s="17" t="s">
        <v>444</v>
      </c>
      <c r="I133" s="17" t="s">
        <v>445</v>
      </c>
      <c r="J133" s="17" t="s">
        <v>445</v>
      </c>
      <c r="K133" s="17" t="s">
        <v>445</v>
      </c>
      <c r="L133" s="17" t="s">
        <v>446</v>
      </c>
      <c r="M133" s="2"/>
      <c r="N133" s="2"/>
      <c r="O133" s="2"/>
      <c r="P133" s="18" t="s">
        <v>854</v>
      </c>
    </row>
    <row r="134" spans="1:16" ht="25.5">
      <c r="A134" s="16" t="s">
        <v>855</v>
      </c>
      <c r="B134" s="17" t="s">
        <v>856</v>
      </c>
      <c r="C134" s="17" t="s">
        <v>445</v>
      </c>
      <c r="D134" s="17" t="s">
        <v>445</v>
      </c>
      <c r="E134" s="17" t="s">
        <v>445</v>
      </c>
      <c r="F134" s="17" t="s">
        <v>445</v>
      </c>
      <c r="G134" s="17" t="s">
        <v>445</v>
      </c>
      <c r="H134" s="17" t="s">
        <v>444</v>
      </c>
      <c r="I134" s="17" t="s">
        <v>445</v>
      </c>
      <c r="J134" s="17" t="s">
        <v>445</v>
      </c>
      <c r="K134" s="17" t="s">
        <v>445</v>
      </c>
      <c r="L134" s="17" t="s">
        <v>446</v>
      </c>
      <c r="M134" s="2"/>
      <c r="N134" s="2"/>
      <c r="O134" s="2"/>
      <c r="P134" s="18" t="s">
        <v>857</v>
      </c>
    </row>
    <row r="135" spans="1:16">
      <c r="A135" s="16" t="s">
        <v>858</v>
      </c>
      <c r="B135" s="17" t="s">
        <v>859</v>
      </c>
      <c r="C135" s="17" t="s">
        <v>445</v>
      </c>
      <c r="D135" s="17" t="s">
        <v>445</v>
      </c>
      <c r="E135" s="17" t="s">
        <v>445</v>
      </c>
      <c r="F135" s="17" t="s">
        <v>445</v>
      </c>
      <c r="G135" s="17" t="s">
        <v>445</v>
      </c>
      <c r="H135" s="17" t="s">
        <v>444</v>
      </c>
      <c r="I135" s="17" t="s">
        <v>445</v>
      </c>
      <c r="J135" s="17" t="s">
        <v>445</v>
      </c>
      <c r="K135" s="17" t="s">
        <v>445</v>
      </c>
      <c r="L135" s="17" t="s">
        <v>446</v>
      </c>
      <c r="M135" s="2"/>
      <c r="N135" s="2"/>
      <c r="O135" s="2"/>
      <c r="P135" s="18" t="s">
        <v>860</v>
      </c>
    </row>
    <row r="136" spans="1:16">
      <c r="A136" s="16" t="s">
        <v>861</v>
      </c>
      <c r="B136" s="17" t="s">
        <v>862</v>
      </c>
      <c r="C136" s="17" t="s">
        <v>445</v>
      </c>
      <c r="D136" s="17" t="s">
        <v>444</v>
      </c>
      <c r="E136" s="17" t="s">
        <v>444</v>
      </c>
      <c r="F136" s="17" t="s">
        <v>445</v>
      </c>
      <c r="G136" s="17" t="s">
        <v>445</v>
      </c>
      <c r="H136" s="17" t="s">
        <v>444</v>
      </c>
      <c r="I136" s="17" t="s">
        <v>445</v>
      </c>
      <c r="J136" s="17" t="s">
        <v>444</v>
      </c>
      <c r="K136" s="17" t="s">
        <v>444</v>
      </c>
      <c r="L136" s="17" t="s">
        <v>446</v>
      </c>
      <c r="M136" s="2"/>
      <c r="N136" s="2"/>
      <c r="O136" s="2"/>
      <c r="P136" s="18" t="s">
        <v>863</v>
      </c>
    </row>
    <row r="137" spans="1:16" ht="38.25">
      <c r="A137" s="16" t="s">
        <v>864</v>
      </c>
      <c r="B137" s="17" t="s">
        <v>865</v>
      </c>
      <c r="C137" s="17" t="s">
        <v>445</v>
      </c>
      <c r="D137" s="17" t="s">
        <v>445</v>
      </c>
      <c r="E137" s="17" t="s">
        <v>445</v>
      </c>
      <c r="F137" s="17" t="s">
        <v>445</v>
      </c>
      <c r="G137" s="17" t="s">
        <v>445</v>
      </c>
      <c r="H137" s="17" t="s">
        <v>444</v>
      </c>
      <c r="I137" s="17" t="s">
        <v>445</v>
      </c>
      <c r="J137" s="17" t="s">
        <v>444</v>
      </c>
      <c r="K137" s="17" t="s">
        <v>444</v>
      </c>
      <c r="L137" s="17" t="s">
        <v>446</v>
      </c>
      <c r="M137" s="2"/>
      <c r="N137" s="2"/>
      <c r="O137" s="2"/>
      <c r="P137" s="18" t="s">
        <v>866</v>
      </c>
    </row>
    <row r="138" spans="1:16">
      <c r="A138" s="16" t="s">
        <v>867</v>
      </c>
      <c r="B138" s="17" t="s">
        <v>868</v>
      </c>
      <c r="C138" s="17" t="s">
        <v>445</v>
      </c>
      <c r="D138" s="17" t="s">
        <v>445</v>
      </c>
      <c r="E138" s="17" t="s">
        <v>445</v>
      </c>
      <c r="F138" s="17" t="s">
        <v>445</v>
      </c>
      <c r="G138" s="17" t="s">
        <v>445</v>
      </c>
      <c r="H138" s="17" t="s">
        <v>444</v>
      </c>
      <c r="I138" s="17" t="s">
        <v>445</v>
      </c>
      <c r="J138" s="17" t="s">
        <v>444</v>
      </c>
      <c r="K138" s="17" t="s">
        <v>444</v>
      </c>
      <c r="L138" s="17" t="s">
        <v>446</v>
      </c>
      <c r="M138" s="2"/>
      <c r="N138" s="2"/>
      <c r="O138" s="2"/>
      <c r="P138" s="18" t="s">
        <v>869</v>
      </c>
    </row>
    <row r="139" spans="1:16" ht="25.5">
      <c r="A139" s="16" t="s">
        <v>870</v>
      </c>
      <c r="B139" s="17" t="s">
        <v>871</v>
      </c>
      <c r="C139" s="17" t="s">
        <v>445</v>
      </c>
      <c r="D139" s="17" t="s">
        <v>445</v>
      </c>
      <c r="E139" s="17" t="s">
        <v>445</v>
      </c>
      <c r="F139" s="17" t="s">
        <v>445</v>
      </c>
      <c r="G139" s="17" t="s">
        <v>445</v>
      </c>
      <c r="H139" s="17" t="s">
        <v>444</v>
      </c>
      <c r="I139" s="17" t="s">
        <v>445</v>
      </c>
      <c r="J139" s="17" t="s">
        <v>444</v>
      </c>
      <c r="K139" s="17" t="s">
        <v>444</v>
      </c>
      <c r="L139" s="17" t="s">
        <v>446</v>
      </c>
      <c r="M139" s="2"/>
      <c r="N139" s="2"/>
      <c r="O139" s="2"/>
      <c r="P139" s="18" t="s">
        <v>872</v>
      </c>
    </row>
    <row r="140" spans="1:16">
      <c r="A140" s="16" t="s">
        <v>873</v>
      </c>
      <c r="B140" s="17" t="s">
        <v>874</v>
      </c>
      <c r="C140" s="17" t="s">
        <v>445</v>
      </c>
      <c r="D140" s="17" t="s">
        <v>445</v>
      </c>
      <c r="E140" s="17" t="s">
        <v>445</v>
      </c>
      <c r="F140" s="17" t="s">
        <v>445</v>
      </c>
      <c r="G140" s="17" t="s">
        <v>444</v>
      </c>
      <c r="H140" s="17" t="s">
        <v>444</v>
      </c>
      <c r="I140" s="17" t="s">
        <v>445</v>
      </c>
      <c r="J140" s="17" t="s">
        <v>444</v>
      </c>
      <c r="K140" s="17" t="s">
        <v>444</v>
      </c>
      <c r="L140" s="17" t="s">
        <v>446</v>
      </c>
      <c r="M140" s="2"/>
      <c r="N140" s="2"/>
      <c r="O140" s="2"/>
      <c r="P140" s="18" t="s">
        <v>875</v>
      </c>
    </row>
    <row r="141" spans="1:16">
      <c r="A141" s="16" t="s">
        <v>876</v>
      </c>
      <c r="B141" s="17" t="s">
        <v>877</v>
      </c>
      <c r="C141" s="17" t="s">
        <v>445</v>
      </c>
      <c r="D141" s="17" t="s">
        <v>445</v>
      </c>
      <c r="E141" s="17" t="s">
        <v>445</v>
      </c>
      <c r="F141" s="17" t="s">
        <v>445</v>
      </c>
      <c r="G141" s="17" t="s">
        <v>444</v>
      </c>
      <c r="H141" s="17" t="s">
        <v>444</v>
      </c>
      <c r="I141" s="17" t="s">
        <v>445</v>
      </c>
      <c r="J141" s="17" t="s">
        <v>444</v>
      </c>
      <c r="K141" s="17" t="s">
        <v>444</v>
      </c>
      <c r="L141" s="17" t="s">
        <v>446</v>
      </c>
      <c r="M141" s="2"/>
      <c r="N141" s="2"/>
      <c r="O141" s="2"/>
      <c r="P141" s="18" t="s">
        <v>878</v>
      </c>
    </row>
    <row r="142" spans="1:16" ht="25.5">
      <c r="A142" s="16" t="s">
        <v>879</v>
      </c>
      <c r="B142" s="17" t="s">
        <v>880</v>
      </c>
      <c r="C142" s="17" t="s">
        <v>445</v>
      </c>
      <c r="D142" s="17" t="s">
        <v>445</v>
      </c>
      <c r="E142" s="17" t="s">
        <v>445</v>
      </c>
      <c r="F142" s="17" t="s">
        <v>445</v>
      </c>
      <c r="G142" s="17" t="s">
        <v>444</v>
      </c>
      <c r="H142" s="17" t="s">
        <v>444</v>
      </c>
      <c r="I142" s="17" t="s">
        <v>445</v>
      </c>
      <c r="J142" s="17" t="s">
        <v>444</v>
      </c>
      <c r="K142" s="17" t="s">
        <v>444</v>
      </c>
      <c r="L142" s="17" t="s">
        <v>446</v>
      </c>
      <c r="M142" s="2"/>
      <c r="N142" s="2"/>
      <c r="O142" s="2"/>
      <c r="P142" s="18" t="s">
        <v>881</v>
      </c>
    </row>
    <row r="143" spans="1:16">
      <c r="A143" s="16" t="s">
        <v>882</v>
      </c>
      <c r="B143" s="17" t="s">
        <v>883</v>
      </c>
      <c r="C143" s="17" t="s">
        <v>445</v>
      </c>
      <c r="D143" s="17" t="s">
        <v>445</v>
      </c>
      <c r="E143" s="17" t="s">
        <v>445</v>
      </c>
      <c r="F143" s="17" t="s">
        <v>445</v>
      </c>
      <c r="G143" s="17" t="s">
        <v>444</v>
      </c>
      <c r="H143" s="17" t="s">
        <v>444</v>
      </c>
      <c r="I143" s="17" t="s">
        <v>445</v>
      </c>
      <c r="J143" s="17" t="s">
        <v>444</v>
      </c>
      <c r="K143" s="17" t="s">
        <v>444</v>
      </c>
      <c r="L143" s="17" t="s">
        <v>446</v>
      </c>
      <c r="M143" s="2"/>
      <c r="N143" s="2"/>
      <c r="O143" s="2"/>
      <c r="P143" s="18" t="s">
        <v>884</v>
      </c>
    </row>
    <row r="144" spans="1:16" ht="25.5" hidden="1">
      <c r="A144" s="16" t="s">
        <v>885</v>
      </c>
      <c r="B144" s="17" t="s">
        <v>886</v>
      </c>
      <c r="C144" s="17" t="s">
        <v>445</v>
      </c>
      <c r="D144" s="17" t="s">
        <v>445</v>
      </c>
      <c r="E144" s="17" t="s">
        <v>445</v>
      </c>
      <c r="F144" s="17" t="s">
        <v>445</v>
      </c>
      <c r="G144" s="17" t="s">
        <v>445</v>
      </c>
      <c r="H144" s="17" t="s">
        <v>445</v>
      </c>
      <c r="I144" s="17" t="s">
        <v>445</v>
      </c>
      <c r="J144" s="17" t="s">
        <v>445</v>
      </c>
      <c r="K144" s="17" t="s">
        <v>445</v>
      </c>
      <c r="L144" s="17" t="s">
        <v>887</v>
      </c>
      <c r="M144" s="2"/>
      <c r="N144" s="2"/>
      <c r="O144" s="2"/>
      <c r="P144" s="18" t="s">
        <v>888</v>
      </c>
    </row>
    <row r="145" spans="1:16" ht="25.5" hidden="1">
      <c r="A145" s="16" t="s">
        <v>889</v>
      </c>
      <c r="B145" s="17" t="s">
        <v>890</v>
      </c>
      <c r="C145" s="17" t="s">
        <v>445</v>
      </c>
      <c r="D145" s="17" t="s">
        <v>445</v>
      </c>
      <c r="E145" s="17" t="s">
        <v>445</v>
      </c>
      <c r="F145" s="17" t="s">
        <v>445</v>
      </c>
      <c r="G145" s="17" t="s">
        <v>445</v>
      </c>
      <c r="H145" s="17" t="s">
        <v>445</v>
      </c>
      <c r="I145" s="17" t="s">
        <v>445</v>
      </c>
      <c r="J145" s="17" t="s">
        <v>445</v>
      </c>
      <c r="K145" s="17" t="s">
        <v>445</v>
      </c>
      <c r="L145" s="17" t="s">
        <v>887</v>
      </c>
      <c r="M145" s="2"/>
      <c r="N145" s="2"/>
      <c r="O145" s="2"/>
      <c r="P145" s="18" t="s">
        <v>891</v>
      </c>
    </row>
    <row r="146" spans="1:16" ht="25.5" hidden="1">
      <c r="A146" s="16" t="s">
        <v>892</v>
      </c>
      <c r="B146" s="17" t="s">
        <v>893</v>
      </c>
      <c r="C146" s="17" t="s">
        <v>445</v>
      </c>
      <c r="D146" s="17" t="s">
        <v>445</v>
      </c>
      <c r="E146" s="17" t="s">
        <v>445</v>
      </c>
      <c r="F146" s="17" t="s">
        <v>445</v>
      </c>
      <c r="G146" s="17" t="s">
        <v>445</v>
      </c>
      <c r="H146" s="17" t="s">
        <v>445</v>
      </c>
      <c r="I146" s="17" t="s">
        <v>445</v>
      </c>
      <c r="J146" s="17" t="s">
        <v>445</v>
      </c>
      <c r="K146" s="17" t="s">
        <v>445</v>
      </c>
      <c r="L146" s="17" t="s">
        <v>887</v>
      </c>
      <c r="M146" s="2"/>
      <c r="N146" s="2"/>
      <c r="O146" s="2"/>
      <c r="P146" s="18" t="s">
        <v>894</v>
      </c>
    </row>
    <row r="147" spans="1:16">
      <c r="A147" s="16" t="s">
        <v>895</v>
      </c>
      <c r="B147" s="17" t="s">
        <v>896</v>
      </c>
      <c r="C147" s="17" t="s">
        <v>445</v>
      </c>
      <c r="D147" s="17" t="s">
        <v>445</v>
      </c>
      <c r="E147" s="17" t="s">
        <v>445</v>
      </c>
      <c r="F147" s="17" t="s">
        <v>445</v>
      </c>
      <c r="G147" s="17" t="s">
        <v>445</v>
      </c>
      <c r="H147" s="17" t="s">
        <v>444</v>
      </c>
      <c r="I147" s="17" t="s">
        <v>444</v>
      </c>
      <c r="J147" s="17" t="s">
        <v>444</v>
      </c>
      <c r="K147" s="17" t="s">
        <v>444</v>
      </c>
      <c r="L147" s="17" t="s">
        <v>446</v>
      </c>
      <c r="M147" s="2"/>
      <c r="N147" s="2"/>
      <c r="O147" s="2"/>
      <c r="P147" s="18" t="s">
        <v>897</v>
      </c>
    </row>
    <row r="148" spans="1:16" hidden="1">
      <c r="A148" s="16" t="s">
        <v>898</v>
      </c>
      <c r="B148" s="17" t="s">
        <v>899</v>
      </c>
      <c r="C148" s="17" t="s">
        <v>445</v>
      </c>
      <c r="D148" s="17" t="s">
        <v>445</v>
      </c>
      <c r="E148" s="17" t="s">
        <v>445</v>
      </c>
      <c r="F148" s="17" t="s">
        <v>445</v>
      </c>
      <c r="G148" s="17" t="s">
        <v>445</v>
      </c>
      <c r="H148" s="17" t="s">
        <v>445</v>
      </c>
      <c r="I148" s="17" t="s">
        <v>445</v>
      </c>
      <c r="J148" s="17" t="s">
        <v>445</v>
      </c>
      <c r="K148" s="17" t="s">
        <v>444</v>
      </c>
      <c r="L148" s="17" t="s">
        <v>446</v>
      </c>
      <c r="M148" s="2"/>
      <c r="N148" s="2"/>
      <c r="O148" s="2"/>
      <c r="P148" s="18" t="s">
        <v>900</v>
      </c>
    </row>
    <row r="149" spans="1:16" hidden="1">
      <c r="A149" s="16" t="s">
        <v>901</v>
      </c>
      <c r="B149" s="17" t="s">
        <v>902</v>
      </c>
      <c r="C149" s="17" t="s">
        <v>445</v>
      </c>
      <c r="D149" s="17" t="s">
        <v>445</v>
      </c>
      <c r="E149" s="17" t="s">
        <v>445</v>
      </c>
      <c r="F149" s="17" t="s">
        <v>445</v>
      </c>
      <c r="G149" s="17" t="s">
        <v>445</v>
      </c>
      <c r="H149" s="17" t="s">
        <v>445</v>
      </c>
      <c r="I149" s="17" t="s">
        <v>445</v>
      </c>
      <c r="J149" s="17" t="s">
        <v>445</v>
      </c>
      <c r="K149" s="17" t="s">
        <v>444</v>
      </c>
      <c r="L149" s="17" t="s">
        <v>446</v>
      </c>
      <c r="M149" s="2"/>
      <c r="N149" s="2"/>
      <c r="O149" s="2"/>
      <c r="P149" s="18" t="s">
        <v>903</v>
      </c>
    </row>
    <row r="150" spans="1:16" ht="25.5" hidden="1">
      <c r="A150" s="16" t="s">
        <v>904</v>
      </c>
      <c r="B150" s="17" t="s">
        <v>905</v>
      </c>
      <c r="C150" s="17" t="s">
        <v>445</v>
      </c>
      <c r="D150" s="17" t="s">
        <v>445</v>
      </c>
      <c r="E150" s="17" t="s">
        <v>445</v>
      </c>
      <c r="F150" s="17" t="s">
        <v>445</v>
      </c>
      <c r="G150" s="17" t="s">
        <v>445</v>
      </c>
      <c r="H150" s="17" t="s">
        <v>445</v>
      </c>
      <c r="I150" s="17" t="s">
        <v>445</v>
      </c>
      <c r="J150" s="17" t="s">
        <v>444</v>
      </c>
      <c r="K150" s="17" t="s">
        <v>445</v>
      </c>
      <c r="L150" s="17" t="s">
        <v>446</v>
      </c>
      <c r="M150" s="2"/>
      <c r="N150" s="2"/>
      <c r="O150" s="2"/>
      <c r="P150" s="18" t="s">
        <v>906</v>
      </c>
    </row>
    <row r="151" spans="1:16" hidden="1">
      <c r="A151" s="16" t="s">
        <v>907</v>
      </c>
      <c r="B151" s="17" t="s">
        <v>908</v>
      </c>
      <c r="C151" s="17" t="s">
        <v>445</v>
      </c>
      <c r="D151" s="17" t="s">
        <v>445</v>
      </c>
      <c r="E151" s="17" t="s">
        <v>445</v>
      </c>
      <c r="F151" s="17" t="s">
        <v>445</v>
      </c>
      <c r="G151" s="17" t="s">
        <v>445</v>
      </c>
      <c r="H151" s="17" t="s">
        <v>445</v>
      </c>
      <c r="I151" s="17" t="s">
        <v>445</v>
      </c>
      <c r="J151" s="17" t="s">
        <v>444</v>
      </c>
      <c r="K151" s="17" t="s">
        <v>445</v>
      </c>
      <c r="L151" s="17" t="s">
        <v>446</v>
      </c>
      <c r="M151" s="2"/>
      <c r="N151" s="2"/>
      <c r="O151" s="2"/>
      <c r="P151" s="18" t="s">
        <v>909</v>
      </c>
    </row>
    <row r="152" spans="1:16" hidden="1">
      <c r="A152" s="16" t="s">
        <v>910</v>
      </c>
      <c r="B152" s="17" t="s">
        <v>911</v>
      </c>
      <c r="C152" s="17" t="s">
        <v>444</v>
      </c>
      <c r="D152" s="17" t="s">
        <v>445</v>
      </c>
      <c r="E152" s="17" t="s">
        <v>445</v>
      </c>
      <c r="F152" s="17" t="s">
        <v>445</v>
      </c>
      <c r="G152" s="17" t="s">
        <v>445</v>
      </c>
      <c r="H152" s="17" t="s">
        <v>445</v>
      </c>
      <c r="I152" s="17" t="s">
        <v>445</v>
      </c>
      <c r="J152" s="17" t="s">
        <v>445</v>
      </c>
      <c r="K152" s="17" t="s">
        <v>444</v>
      </c>
      <c r="L152" s="17" t="s">
        <v>912</v>
      </c>
      <c r="M152" s="17" t="s">
        <v>913</v>
      </c>
      <c r="N152" s="2"/>
      <c r="O152" s="17" t="s">
        <v>914</v>
      </c>
      <c r="P152" s="18" t="s">
        <v>910</v>
      </c>
    </row>
    <row r="153" spans="1:16" hidden="1">
      <c r="A153" s="16" t="s">
        <v>915</v>
      </c>
      <c r="B153" s="17" t="s">
        <v>916</v>
      </c>
      <c r="C153" s="17" t="s">
        <v>444</v>
      </c>
      <c r="D153" s="17" t="s">
        <v>445</v>
      </c>
      <c r="E153" s="17" t="s">
        <v>445</v>
      </c>
      <c r="F153" s="17" t="s">
        <v>445</v>
      </c>
      <c r="G153" s="17" t="s">
        <v>445</v>
      </c>
      <c r="H153" s="17" t="s">
        <v>445</v>
      </c>
      <c r="I153" s="17" t="s">
        <v>445</v>
      </c>
      <c r="J153" s="17" t="s">
        <v>445</v>
      </c>
      <c r="K153" s="17" t="s">
        <v>444</v>
      </c>
      <c r="L153" s="17" t="s">
        <v>912</v>
      </c>
      <c r="M153" s="17" t="s">
        <v>913</v>
      </c>
      <c r="N153" s="2"/>
      <c r="O153" s="17" t="s">
        <v>914</v>
      </c>
      <c r="P153" s="18" t="s">
        <v>915</v>
      </c>
    </row>
    <row r="154" spans="1:16" hidden="1">
      <c r="A154" s="16" t="s">
        <v>917</v>
      </c>
      <c r="B154" s="17" t="s">
        <v>918</v>
      </c>
      <c r="C154" s="17" t="s">
        <v>444</v>
      </c>
      <c r="D154" s="17" t="s">
        <v>445</v>
      </c>
      <c r="E154" s="17" t="s">
        <v>445</v>
      </c>
      <c r="F154" s="17" t="s">
        <v>445</v>
      </c>
      <c r="G154" s="17" t="s">
        <v>445</v>
      </c>
      <c r="H154" s="17" t="s">
        <v>445</v>
      </c>
      <c r="I154" s="17" t="s">
        <v>445</v>
      </c>
      <c r="J154" s="17" t="s">
        <v>445</v>
      </c>
      <c r="K154" s="17" t="s">
        <v>444</v>
      </c>
      <c r="L154" s="17" t="s">
        <v>912</v>
      </c>
      <c r="M154" s="17" t="s">
        <v>913</v>
      </c>
      <c r="N154" s="2"/>
      <c r="O154" s="17" t="s">
        <v>914</v>
      </c>
      <c r="P154" s="18" t="s">
        <v>917</v>
      </c>
    </row>
    <row r="155" spans="1:16" ht="25.5" hidden="1">
      <c r="A155" s="16" t="s">
        <v>919</v>
      </c>
      <c r="B155" s="17" t="s">
        <v>920</v>
      </c>
      <c r="C155" s="17" t="s">
        <v>444</v>
      </c>
      <c r="D155" s="17" t="s">
        <v>445</v>
      </c>
      <c r="E155" s="17" t="s">
        <v>445</v>
      </c>
      <c r="F155" s="17" t="s">
        <v>445</v>
      </c>
      <c r="G155" s="17" t="s">
        <v>445</v>
      </c>
      <c r="H155" s="17" t="s">
        <v>445</v>
      </c>
      <c r="I155" s="17" t="s">
        <v>445</v>
      </c>
      <c r="J155" s="17" t="s">
        <v>445</v>
      </c>
      <c r="K155" s="17" t="s">
        <v>444</v>
      </c>
      <c r="L155" s="17" t="s">
        <v>912</v>
      </c>
      <c r="M155" s="17" t="s">
        <v>913</v>
      </c>
      <c r="N155" s="2"/>
      <c r="O155" s="17" t="s">
        <v>914</v>
      </c>
      <c r="P155" s="18" t="s">
        <v>919</v>
      </c>
    </row>
    <row r="156" spans="1:16" ht="25.5" hidden="1">
      <c r="A156" s="16" t="s">
        <v>921</v>
      </c>
      <c r="B156" s="17" t="s">
        <v>922</v>
      </c>
      <c r="C156" s="17" t="s">
        <v>444</v>
      </c>
      <c r="D156" s="17" t="s">
        <v>445</v>
      </c>
      <c r="E156" s="17" t="s">
        <v>445</v>
      </c>
      <c r="F156" s="17" t="s">
        <v>445</v>
      </c>
      <c r="G156" s="17" t="s">
        <v>445</v>
      </c>
      <c r="H156" s="17" t="s">
        <v>445</v>
      </c>
      <c r="I156" s="17" t="s">
        <v>445</v>
      </c>
      <c r="J156" s="17" t="s">
        <v>445</v>
      </c>
      <c r="K156" s="17" t="s">
        <v>444</v>
      </c>
      <c r="L156" s="17" t="s">
        <v>912</v>
      </c>
      <c r="M156" s="17" t="s">
        <v>913</v>
      </c>
      <c r="N156" s="2"/>
      <c r="O156" s="17" t="s">
        <v>914</v>
      </c>
      <c r="P156" s="18" t="s">
        <v>921</v>
      </c>
    </row>
    <row r="157" spans="1:16" ht="25.5" hidden="1">
      <c r="A157" s="16" t="s">
        <v>923</v>
      </c>
      <c r="B157" s="17" t="s">
        <v>924</v>
      </c>
      <c r="C157" s="17" t="s">
        <v>444</v>
      </c>
      <c r="D157" s="17" t="s">
        <v>445</v>
      </c>
      <c r="E157" s="17" t="s">
        <v>445</v>
      </c>
      <c r="F157" s="17" t="s">
        <v>445</v>
      </c>
      <c r="G157" s="17" t="s">
        <v>445</v>
      </c>
      <c r="H157" s="17" t="s">
        <v>445</v>
      </c>
      <c r="I157" s="17" t="s">
        <v>445</v>
      </c>
      <c r="J157" s="17" t="s">
        <v>445</v>
      </c>
      <c r="K157" s="17" t="s">
        <v>444</v>
      </c>
      <c r="L157" s="17" t="s">
        <v>912</v>
      </c>
      <c r="M157" s="17" t="s">
        <v>913</v>
      </c>
      <c r="N157" s="2"/>
      <c r="O157" s="17" t="s">
        <v>914</v>
      </c>
      <c r="P157" s="18" t="s">
        <v>923</v>
      </c>
    </row>
    <row r="158" spans="1:16" ht="25.5" hidden="1">
      <c r="A158" s="16" t="s">
        <v>925</v>
      </c>
      <c r="B158" s="17" t="s">
        <v>926</v>
      </c>
      <c r="C158" s="17" t="s">
        <v>444</v>
      </c>
      <c r="D158" s="17" t="s">
        <v>445</v>
      </c>
      <c r="E158" s="17" t="s">
        <v>445</v>
      </c>
      <c r="F158" s="17" t="s">
        <v>445</v>
      </c>
      <c r="G158" s="17" t="s">
        <v>445</v>
      </c>
      <c r="H158" s="17" t="s">
        <v>445</v>
      </c>
      <c r="I158" s="17" t="s">
        <v>445</v>
      </c>
      <c r="J158" s="17" t="s">
        <v>445</v>
      </c>
      <c r="K158" s="17" t="s">
        <v>444</v>
      </c>
      <c r="L158" s="17" t="s">
        <v>912</v>
      </c>
      <c r="M158" s="17" t="s">
        <v>913</v>
      </c>
      <c r="N158" s="2"/>
      <c r="O158" s="17" t="s">
        <v>914</v>
      </c>
      <c r="P158" s="18" t="s">
        <v>925</v>
      </c>
    </row>
    <row r="159" spans="1:16" ht="25.5" hidden="1">
      <c r="A159" s="16" t="s">
        <v>927</v>
      </c>
      <c r="B159" s="17" t="s">
        <v>928</v>
      </c>
      <c r="C159" s="17" t="s">
        <v>444</v>
      </c>
      <c r="D159" s="17" t="s">
        <v>445</v>
      </c>
      <c r="E159" s="17" t="s">
        <v>445</v>
      </c>
      <c r="F159" s="17" t="s">
        <v>445</v>
      </c>
      <c r="G159" s="17" t="s">
        <v>445</v>
      </c>
      <c r="H159" s="17" t="s">
        <v>445</v>
      </c>
      <c r="I159" s="17" t="s">
        <v>445</v>
      </c>
      <c r="J159" s="17" t="s">
        <v>445</v>
      </c>
      <c r="K159" s="17" t="s">
        <v>444</v>
      </c>
      <c r="L159" s="17" t="s">
        <v>912</v>
      </c>
      <c r="M159" s="17" t="s">
        <v>913</v>
      </c>
      <c r="N159" s="2"/>
      <c r="O159" s="17" t="s">
        <v>914</v>
      </c>
      <c r="P159" s="18" t="s">
        <v>927</v>
      </c>
    </row>
    <row r="160" spans="1:16" ht="25.5" hidden="1">
      <c r="A160" s="16" t="s">
        <v>929</v>
      </c>
      <c r="B160" s="17" t="s">
        <v>930</v>
      </c>
      <c r="C160" s="17" t="s">
        <v>444</v>
      </c>
      <c r="D160" s="17" t="s">
        <v>445</v>
      </c>
      <c r="E160" s="17" t="s">
        <v>445</v>
      </c>
      <c r="F160" s="17" t="s">
        <v>445</v>
      </c>
      <c r="G160" s="17" t="s">
        <v>445</v>
      </c>
      <c r="H160" s="17" t="s">
        <v>445</v>
      </c>
      <c r="I160" s="17" t="s">
        <v>445</v>
      </c>
      <c r="J160" s="17" t="s">
        <v>445</v>
      </c>
      <c r="K160" s="17" t="s">
        <v>444</v>
      </c>
      <c r="L160" s="17" t="s">
        <v>912</v>
      </c>
      <c r="M160" s="17" t="s">
        <v>913</v>
      </c>
      <c r="N160" s="2"/>
      <c r="O160" s="17" t="s">
        <v>914</v>
      </c>
      <c r="P160" s="18" t="s">
        <v>929</v>
      </c>
    </row>
    <row r="161" spans="1:16" ht="25.5" hidden="1">
      <c r="A161" s="16" t="s">
        <v>931</v>
      </c>
      <c r="B161" s="17" t="s">
        <v>932</v>
      </c>
      <c r="C161" s="17" t="s">
        <v>444</v>
      </c>
      <c r="D161" s="17" t="s">
        <v>445</v>
      </c>
      <c r="E161" s="17" t="s">
        <v>445</v>
      </c>
      <c r="F161" s="17" t="s">
        <v>445</v>
      </c>
      <c r="G161" s="17" t="s">
        <v>445</v>
      </c>
      <c r="H161" s="17" t="s">
        <v>445</v>
      </c>
      <c r="I161" s="17" t="s">
        <v>445</v>
      </c>
      <c r="J161" s="17" t="s">
        <v>445</v>
      </c>
      <c r="K161" s="17" t="s">
        <v>444</v>
      </c>
      <c r="L161" s="17" t="s">
        <v>912</v>
      </c>
      <c r="M161" s="17" t="s">
        <v>913</v>
      </c>
      <c r="N161" s="2"/>
      <c r="O161" s="17" t="s">
        <v>914</v>
      </c>
      <c r="P161" s="18" t="s">
        <v>931</v>
      </c>
    </row>
    <row r="162" spans="1:16" ht="25.5" hidden="1">
      <c r="A162" s="16" t="s">
        <v>933</v>
      </c>
      <c r="B162" s="17" t="s">
        <v>934</v>
      </c>
      <c r="C162" s="17" t="s">
        <v>444</v>
      </c>
      <c r="D162" s="17" t="s">
        <v>445</v>
      </c>
      <c r="E162" s="17" t="s">
        <v>445</v>
      </c>
      <c r="F162" s="17" t="s">
        <v>445</v>
      </c>
      <c r="G162" s="17" t="s">
        <v>445</v>
      </c>
      <c r="H162" s="17" t="s">
        <v>445</v>
      </c>
      <c r="I162" s="17" t="s">
        <v>445</v>
      </c>
      <c r="J162" s="17" t="s">
        <v>445</v>
      </c>
      <c r="K162" s="17" t="s">
        <v>444</v>
      </c>
      <c r="L162" s="17" t="s">
        <v>912</v>
      </c>
      <c r="M162" s="17" t="s">
        <v>913</v>
      </c>
      <c r="N162" s="2"/>
      <c r="O162" s="17" t="s">
        <v>914</v>
      </c>
      <c r="P162" s="18" t="s">
        <v>933</v>
      </c>
    </row>
    <row r="163" spans="1:16" ht="25.5" hidden="1">
      <c r="A163" s="16" t="s">
        <v>935</v>
      </c>
      <c r="B163" s="17" t="s">
        <v>936</v>
      </c>
      <c r="C163" s="17" t="s">
        <v>444</v>
      </c>
      <c r="D163" s="17" t="s">
        <v>445</v>
      </c>
      <c r="E163" s="17" t="s">
        <v>445</v>
      </c>
      <c r="F163" s="17" t="s">
        <v>445</v>
      </c>
      <c r="G163" s="17" t="s">
        <v>445</v>
      </c>
      <c r="H163" s="17" t="s">
        <v>445</v>
      </c>
      <c r="I163" s="17" t="s">
        <v>445</v>
      </c>
      <c r="J163" s="17" t="s">
        <v>445</v>
      </c>
      <c r="K163" s="17" t="s">
        <v>444</v>
      </c>
      <c r="L163" s="17" t="s">
        <v>912</v>
      </c>
      <c r="M163" s="17" t="s">
        <v>913</v>
      </c>
      <c r="N163" s="2"/>
      <c r="O163" s="17" t="s">
        <v>914</v>
      </c>
      <c r="P163" s="18" t="s">
        <v>935</v>
      </c>
    </row>
    <row r="164" spans="1:16" hidden="1">
      <c r="A164" s="16" t="s">
        <v>937</v>
      </c>
      <c r="B164" s="17" t="s">
        <v>938</v>
      </c>
      <c r="C164" s="17" t="s">
        <v>444</v>
      </c>
      <c r="D164" s="17" t="s">
        <v>445</v>
      </c>
      <c r="E164" s="17" t="s">
        <v>445</v>
      </c>
      <c r="F164" s="17" t="s">
        <v>445</v>
      </c>
      <c r="G164" s="17" t="s">
        <v>445</v>
      </c>
      <c r="H164" s="17" t="s">
        <v>445</v>
      </c>
      <c r="I164" s="17" t="s">
        <v>445</v>
      </c>
      <c r="J164" s="17" t="s">
        <v>445</v>
      </c>
      <c r="K164" s="17" t="s">
        <v>444</v>
      </c>
      <c r="L164" s="17" t="s">
        <v>912</v>
      </c>
      <c r="M164" s="17" t="s">
        <v>913</v>
      </c>
      <c r="N164" s="2"/>
      <c r="O164" s="17" t="s">
        <v>914</v>
      </c>
      <c r="P164" s="18" t="s">
        <v>937</v>
      </c>
    </row>
    <row r="165" spans="1:16" hidden="1">
      <c r="A165" s="16" t="s">
        <v>939</v>
      </c>
      <c r="B165" s="17" t="s">
        <v>940</v>
      </c>
      <c r="C165" s="17" t="s">
        <v>444</v>
      </c>
      <c r="D165" s="17" t="s">
        <v>445</v>
      </c>
      <c r="E165" s="17" t="s">
        <v>445</v>
      </c>
      <c r="F165" s="17" t="s">
        <v>445</v>
      </c>
      <c r="G165" s="17" t="s">
        <v>445</v>
      </c>
      <c r="H165" s="17" t="s">
        <v>445</v>
      </c>
      <c r="I165" s="17" t="s">
        <v>445</v>
      </c>
      <c r="J165" s="17" t="s">
        <v>445</v>
      </c>
      <c r="K165" s="17" t="s">
        <v>444</v>
      </c>
      <c r="L165" s="17" t="s">
        <v>912</v>
      </c>
      <c r="M165" s="17" t="s">
        <v>913</v>
      </c>
      <c r="N165" s="2"/>
      <c r="O165" s="17" t="s">
        <v>914</v>
      </c>
      <c r="P165" s="18" t="s">
        <v>939</v>
      </c>
    </row>
    <row r="166" spans="1:16" hidden="1">
      <c r="A166" s="16" t="s">
        <v>941</v>
      </c>
      <c r="B166" s="17" t="s">
        <v>942</v>
      </c>
      <c r="C166" s="17" t="s">
        <v>444</v>
      </c>
      <c r="D166" s="17" t="s">
        <v>445</v>
      </c>
      <c r="E166" s="17" t="s">
        <v>445</v>
      </c>
      <c r="F166" s="17" t="s">
        <v>445</v>
      </c>
      <c r="G166" s="17" t="s">
        <v>445</v>
      </c>
      <c r="H166" s="17" t="s">
        <v>445</v>
      </c>
      <c r="I166" s="17" t="s">
        <v>445</v>
      </c>
      <c r="J166" s="17" t="s">
        <v>445</v>
      </c>
      <c r="K166" s="17" t="s">
        <v>444</v>
      </c>
      <c r="L166" s="17" t="s">
        <v>912</v>
      </c>
      <c r="M166" s="17" t="s">
        <v>913</v>
      </c>
      <c r="N166" s="2"/>
      <c r="O166" s="17" t="s">
        <v>914</v>
      </c>
      <c r="P166" s="18" t="s">
        <v>941</v>
      </c>
    </row>
    <row r="167" spans="1:16" hidden="1">
      <c r="A167" s="16" t="s">
        <v>943</v>
      </c>
      <c r="B167" s="17" t="s">
        <v>944</v>
      </c>
      <c r="C167" s="17" t="s">
        <v>444</v>
      </c>
      <c r="D167" s="17" t="s">
        <v>445</v>
      </c>
      <c r="E167" s="17" t="s">
        <v>445</v>
      </c>
      <c r="F167" s="17" t="s">
        <v>445</v>
      </c>
      <c r="G167" s="17" t="s">
        <v>445</v>
      </c>
      <c r="H167" s="17" t="s">
        <v>445</v>
      </c>
      <c r="I167" s="17" t="s">
        <v>445</v>
      </c>
      <c r="J167" s="17" t="s">
        <v>445</v>
      </c>
      <c r="K167" s="17" t="s">
        <v>444</v>
      </c>
      <c r="L167" s="17" t="s">
        <v>912</v>
      </c>
      <c r="M167" s="17" t="s">
        <v>913</v>
      </c>
      <c r="N167" s="2"/>
      <c r="O167" s="17" t="s">
        <v>914</v>
      </c>
      <c r="P167" s="18" t="s">
        <v>943</v>
      </c>
    </row>
    <row r="168" spans="1:16" hidden="1">
      <c r="A168" s="16" t="s">
        <v>945</v>
      </c>
      <c r="B168" s="17" t="s">
        <v>946</v>
      </c>
      <c r="C168" s="17" t="s">
        <v>444</v>
      </c>
      <c r="D168" s="17" t="s">
        <v>445</v>
      </c>
      <c r="E168" s="17" t="s">
        <v>445</v>
      </c>
      <c r="F168" s="17" t="s">
        <v>445</v>
      </c>
      <c r="G168" s="17" t="s">
        <v>445</v>
      </c>
      <c r="H168" s="17" t="s">
        <v>445</v>
      </c>
      <c r="I168" s="17" t="s">
        <v>445</v>
      </c>
      <c r="J168" s="17" t="s">
        <v>445</v>
      </c>
      <c r="K168" s="17" t="s">
        <v>444</v>
      </c>
      <c r="L168" s="17" t="s">
        <v>912</v>
      </c>
      <c r="M168" s="17" t="s">
        <v>913</v>
      </c>
      <c r="N168" s="2"/>
      <c r="O168" s="17" t="s">
        <v>914</v>
      </c>
      <c r="P168" s="18" t="s">
        <v>945</v>
      </c>
    </row>
    <row r="169" spans="1:16" hidden="1">
      <c r="A169" s="16" t="s">
        <v>947</v>
      </c>
      <c r="B169" s="17" t="s">
        <v>948</v>
      </c>
      <c r="C169" s="17" t="s">
        <v>444</v>
      </c>
      <c r="D169" s="17" t="s">
        <v>445</v>
      </c>
      <c r="E169" s="17" t="s">
        <v>445</v>
      </c>
      <c r="F169" s="17" t="s">
        <v>445</v>
      </c>
      <c r="G169" s="17" t="s">
        <v>445</v>
      </c>
      <c r="H169" s="17" t="s">
        <v>445</v>
      </c>
      <c r="I169" s="17" t="s">
        <v>445</v>
      </c>
      <c r="J169" s="17" t="s">
        <v>445</v>
      </c>
      <c r="K169" s="17" t="s">
        <v>444</v>
      </c>
      <c r="L169" s="17" t="s">
        <v>912</v>
      </c>
      <c r="M169" s="17" t="s">
        <v>913</v>
      </c>
      <c r="N169" s="2"/>
      <c r="O169" s="17" t="s">
        <v>914</v>
      </c>
      <c r="P169" s="18" t="s">
        <v>947</v>
      </c>
    </row>
    <row r="170" spans="1:16" hidden="1">
      <c r="A170" s="16" t="s">
        <v>949</v>
      </c>
      <c r="B170" s="17" t="s">
        <v>950</v>
      </c>
      <c r="C170" s="17" t="s">
        <v>444</v>
      </c>
      <c r="D170" s="17" t="s">
        <v>445</v>
      </c>
      <c r="E170" s="17" t="s">
        <v>445</v>
      </c>
      <c r="F170" s="17" t="s">
        <v>445</v>
      </c>
      <c r="G170" s="17" t="s">
        <v>445</v>
      </c>
      <c r="H170" s="17" t="s">
        <v>445</v>
      </c>
      <c r="I170" s="17" t="s">
        <v>445</v>
      </c>
      <c r="J170" s="17" t="s">
        <v>445</v>
      </c>
      <c r="K170" s="17" t="s">
        <v>444</v>
      </c>
      <c r="L170" s="17" t="s">
        <v>912</v>
      </c>
      <c r="M170" s="17" t="s">
        <v>913</v>
      </c>
      <c r="N170" s="2"/>
      <c r="O170" s="17" t="s">
        <v>914</v>
      </c>
      <c r="P170" s="18" t="s">
        <v>949</v>
      </c>
    </row>
    <row r="171" spans="1:16" hidden="1">
      <c r="A171" s="16" t="s">
        <v>951</v>
      </c>
      <c r="B171" s="17" t="s">
        <v>952</v>
      </c>
      <c r="C171" s="17" t="s">
        <v>444</v>
      </c>
      <c r="D171" s="17" t="s">
        <v>445</v>
      </c>
      <c r="E171" s="17" t="s">
        <v>445</v>
      </c>
      <c r="F171" s="17" t="s">
        <v>445</v>
      </c>
      <c r="G171" s="17" t="s">
        <v>445</v>
      </c>
      <c r="H171" s="17" t="s">
        <v>445</v>
      </c>
      <c r="I171" s="17" t="s">
        <v>445</v>
      </c>
      <c r="J171" s="17" t="s">
        <v>445</v>
      </c>
      <c r="K171" s="17" t="s">
        <v>444</v>
      </c>
      <c r="L171" s="17" t="s">
        <v>912</v>
      </c>
      <c r="M171" s="17" t="s">
        <v>913</v>
      </c>
      <c r="N171" s="2"/>
      <c r="O171" s="17" t="s">
        <v>914</v>
      </c>
      <c r="P171" s="18" t="s">
        <v>951</v>
      </c>
    </row>
    <row r="172" spans="1:16" ht="25.5" hidden="1">
      <c r="A172" s="16" t="s">
        <v>953</v>
      </c>
      <c r="B172" s="17" t="s">
        <v>954</v>
      </c>
      <c r="C172" s="17" t="s">
        <v>444</v>
      </c>
      <c r="D172" s="17" t="s">
        <v>445</v>
      </c>
      <c r="E172" s="17" t="s">
        <v>445</v>
      </c>
      <c r="F172" s="17" t="s">
        <v>445</v>
      </c>
      <c r="G172" s="17" t="s">
        <v>445</v>
      </c>
      <c r="H172" s="17" t="s">
        <v>445</v>
      </c>
      <c r="I172" s="17" t="s">
        <v>445</v>
      </c>
      <c r="J172" s="17" t="s">
        <v>445</v>
      </c>
      <c r="K172" s="17" t="s">
        <v>444</v>
      </c>
      <c r="L172" s="17" t="s">
        <v>912</v>
      </c>
      <c r="M172" s="17" t="s">
        <v>913</v>
      </c>
      <c r="N172" s="2"/>
      <c r="O172" s="17" t="s">
        <v>914</v>
      </c>
      <c r="P172" s="18" t="s">
        <v>953</v>
      </c>
    </row>
    <row r="173" spans="1:16" ht="26.25" hidden="1" thickBot="1">
      <c r="A173" s="19" t="s">
        <v>955</v>
      </c>
      <c r="B173" s="20" t="s">
        <v>956</v>
      </c>
      <c r="C173" s="20" t="s">
        <v>444</v>
      </c>
      <c r="D173" s="20" t="s">
        <v>445</v>
      </c>
      <c r="E173" s="20" t="s">
        <v>445</v>
      </c>
      <c r="F173" s="20" t="s">
        <v>445</v>
      </c>
      <c r="G173" s="20" t="s">
        <v>445</v>
      </c>
      <c r="H173" s="20" t="s">
        <v>445</v>
      </c>
      <c r="I173" s="20" t="s">
        <v>445</v>
      </c>
      <c r="J173" s="20" t="s">
        <v>445</v>
      </c>
      <c r="K173" s="20" t="s">
        <v>444</v>
      </c>
      <c r="L173" s="20" t="s">
        <v>912</v>
      </c>
      <c r="M173" s="20" t="s">
        <v>913</v>
      </c>
      <c r="N173" s="21"/>
      <c r="O173" s="20" t="s">
        <v>914</v>
      </c>
      <c r="P173" s="22" t="s">
        <v>955</v>
      </c>
    </row>
    <row r="174" spans="1:16" hidden="1"/>
  </sheetData>
  <autoFilter ref="H1:H174">
    <filterColumn colId="0">
      <filters>
        <filter val="Y"/>
      </filters>
    </filterColumn>
  </autoFilter>
  <phoneticPr fontId="3" type="noConversion"/>
  <pageMargins left="0.75" right="0.75" top="1" bottom="1" header="0.5" footer="0.5"/>
  <pageSetup paperSize="5" orientation="landscape" r:id="rId1"/>
  <headerFooter alignWithMargins="0">
    <oddFooter>&amp;L&amp;F [&amp;A]&amp;R&amp;P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1"/>
  <sheetViews>
    <sheetView workbookViewId="0">
      <selection activeCell="A16" sqref="A16:D16"/>
    </sheetView>
  </sheetViews>
  <sheetFormatPr defaultRowHeight="12.75"/>
  <cols>
    <col min="1" max="1" width="5" style="123" customWidth="1"/>
    <col min="2" max="2" width="42.85546875" style="113" customWidth="1"/>
    <col min="3" max="3" width="7.85546875" style="123" customWidth="1"/>
    <col min="4" max="4" width="47.85546875" style="149" customWidth="1"/>
    <col min="5" max="6" width="25.7109375" style="113" customWidth="1"/>
    <col min="7" max="7" width="0" style="113" hidden="1" customWidth="1"/>
    <col min="8" max="8" width="9.140625" style="113"/>
  </cols>
  <sheetData>
    <row r="1" spans="1:7" ht="13.5" thickTop="1">
      <c r="A1" s="177" t="s">
        <v>0</v>
      </c>
      <c r="B1" s="78" t="str">
        <f>'A. General Criteria'!B1</f>
        <v>GRANT NUMBER:</v>
      </c>
      <c r="C1" s="225" t="str">
        <f>IF('A. General Criteria'!C1=0,"Please Fill Out Tab A",'A. General Criteria'!C1)</f>
        <v>Please Fill Out Tab A</v>
      </c>
      <c r="D1" s="226"/>
      <c r="E1" s="95"/>
      <c r="F1" s="88" t="str">
        <f>'A. General Criteria'!F1</f>
        <v>KEY</v>
      </c>
    </row>
    <row r="2" spans="1:7">
      <c r="A2" s="178"/>
      <c r="B2" s="79" t="str">
        <f>'A. General Criteria'!B2</f>
        <v>SUBGRANT NUMBER:</v>
      </c>
      <c r="C2" s="223" t="str">
        <f>IF('A. General Criteria'!C2=0,"Please Fill Out Tab A",'A. General Criteria'!C2)</f>
        <v>Please Fill Out Tab A</v>
      </c>
      <c r="D2" s="224"/>
      <c r="E2" s="96"/>
      <c r="F2" s="89"/>
    </row>
    <row r="3" spans="1:7">
      <c r="A3" s="178"/>
      <c r="B3" s="79" t="str">
        <f>'A. General Criteria'!B3</f>
        <v>SUBGRANT TITLE:</v>
      </c>
      <c r="C3" s="223" t="str">
        <f>IF('A. General Criteria'!C3=0,"Please Fill Out Tab A",'A. General Criteria'!C3)</f>
        <v>Please Fill Out Tab A</v>
      </c>
      <c r="D3" s="224"/>
      <c r="E3" s="93"/>
      <c r="F3" s="173" t="str">
        <f>'A. General Criteria'!F3:F5</f>
        <v>All GREEN fields must be completed during Regional Application Review.</v>
      </c>
      <c r="G3" s="113">
        <f>'A. General Criteria'!C28</f>
        <v>0</v>
      </c>
    </row>
    <row r="4" spans="1:7">
      <c r="A4" s="178"/>
      <c r="B4" s="79" t="str">
        <f>'A. General Criteria'!B4</f>
        <v>SUBGRANTEE NAME:</v>
      </c>
      <c r="C4" s="223" t="str">
        <f>IF('A. General Criteria'!C4=0,"Please Fill Out Tab A",'A. General Criteria'!C4)</f>
        <v>Please Fill Out Tab A</v>
      </c>
      <c r="D4" s="224"/>
      <c r="E4" s="93"/>
      <c r="F4" s="174"/>
    </row>
    <row r="5" spans="1:7">
      <c r="A5" s="178"/>
      <c r="B5" s="79" t="str">
        <f>'A. General Criteria'!B5</f>
        <v>SUBGRANTEE TYPE:</v>
      </c>
      <c r="C5" s="223" t="str">
        <f>IF('A. General Criteria'!C5=0,"Please Fill Out Tab A",'A. General Criteria'!C5)</f>
        <v>Please Fill Out Tab A</v>
      </c>
      <c r="D5" s="224"/>
      <c r="E5" s="94" t="str">
        <f>'A. General Criteria'!E5</f>
        <v>Fed/Non Fed Check</v>
      </c>
      <c r="F5" s="175"/>
    </row>
    <row r="6" spans="1:7">
      <c r="A6" s="178"/>
      <c r="B6" s="79" t="str">
        <f>'A. General Criteria'!B6</f>
        <v>FEDERAL SHARE:</v>
      </c>
      <c r="C6" s="108" t="e">
        <f>'A. General Criteria'!C6:C6</f>
        <v>#DIV/0!</v>
      </c>
      <c r="D6" s="147" t="str">
        <f>IF('A. General Criteria'!D6=0,"Please Fill Out Tab A",'A. General Criteria'!D6)</f>
        <v>Please Fill Out Tab A</v>
      </c>
      <c r="E6" s="176" t="e">
        <f>'A. General Criteria'!E6:E7</f>
        <v>#DIV/0!</v>
      </c>
      <c r="F6" s="90"/>
    </row>
    <row r="7" spans="1:7">
      <c r="A7" s="178"/>
      <c r="B7" s="79" t="str">
        <f>'A. General Criteria'!B7</f>
        <v>NON-FEDERAL SHARE:</v>
      </c>
      <c r="C7" s="108" t="e">
        <f>'A. General Criteria'!C7:C7</f>
        <v>#DIV/0!</v>
      </c>
      <c r="D7" s="147" t="str">
        <f>IF('A. General Criteria'!D7=0,"Please Fill Out Tab A",'A. General Criteria'!D7)</f>
        <v>Please Fill Out Tab A</v>
      </c>
      <c r="E7" s="176"/>
      <c r="F7" s="173" t="str">
        <f>'A. General Criteria'!F7:F8</f>
        <v>All RED fields require additional attention.</v>
      </c>
    </row>
    <row r="8" spans="1:7" ht="13.5" thickBot="1">
      <c r="A8" s="179"/>
      <c r="B8" s="81" t="str">
        <f>'A. General Criteria'!B8</f>
        <v>TOTAL ESTIMATED COST:</v>
      </c>
      <c r="C8" s="109" t="str">
        <f>'A. General Criteria'!C8:C8</f>
        <v>OK</v>
      </c>
      <c r="D8" s="148" t="str">
        <f>IF('A. General Criteria'!D8=0,"Please Fill Out Tab A",'A. General Criteria'!D8)</f>
        <v>Please Fill Out Tab A</v>
      </c>
      <c r="E8" s="176" t="str">
        <f>'A. General Criteria'!E8:E9</f>
        <v>Totals Match</v>
      </c>
      <c r="F8" s="174"/>
    </row>
    <row r="9" spans="1:7" ht="14.25" customHeight="1" thickTop="1">
      <c r="A9" s="177" t="s">
        <v>15</v>
      </c>
      <c r="B9" s="78" t="str">
        <f>'A. General Criteria'!B9</f>
        <v>REGIONAL PROGRAM REVIEWER:</v>
      </c>
      <c r="C9" s="225" t="str">
        <f>IF('A. General Criteria'!C9=0,"Please Fill Out Tab A",'A. General Criteria'!C9)</f>
        <v>Please Fill Out Tab A</v>
      </c>
      <c r="D9" s="226"/>
      <c r="E9" s="176"/>
      <c r="F9" s="91"/>
    </row>
    <row r="10" spans="1:7" ht="14.25" customHeight="1">
      <c r="A10" s="178"/>
      <c r="B10" s="79" t="str">
        <f>'A. General Criteria'!B10</f>
        <v>PROGRAM REVIEW COMPLETION DATE:</v>
      </c>
      <c r="C10" s="227" t="str">
        <f>IF('A. General Criteria'!C10=0,"Please Fill Out Tab A",'A. General Criteria'!C10)</f>
        <v>Please Fill Out Tab A</v>
      </c>
      <c r="D10" s="228"/>
      <c r="E10" s="37"/>
      <c r="F10" s="173" t="str">
        <f>'A. General Criteria'!F10:F12</f>
        <v>All Gray Fields are not-applicable, given provided information.</v>
      </c>
    </row>
    <row r="11" spans="1:7" ht="14.25" customHeight="1">
      <c r="A11" s="178"/>
      <c r="B11" s="79" t="str">
        <f>'A. General Criteria'!B11</f>
        <v>REGIONAL PLANNER REVIEWER:</v>
      </c>
      <c r="C11" s="223" t="str">
        <f>IF('A. General Criteria'!C11=0,"Please Fill Out Tab A",'A. General Criteria'!C11)</f>
        <v>N/A</v>
      </c>
      <c r="D11" s="224"/>
      <c r="E11" s="37"/>
      <c r="F11" s="174"/>
    </row>
    <row r="12" spans="1:7" ht="14.25" customHeight="1" thickBot="1">
      <c r="A12" s="186"/>
      <c r="B12" s="83" t="str">
        <f>'A. General Criteria'!B12</f>
        <v>PLANNER REVIEW COMPLETION DATE:</v>
      </c>
      <c r="C12" s="235" t="str">
        <f>IF('A. General Criteria'!C12=0,"Please Fill Out Tab A",'A. General Criteria'!C12)</f>
        <v>N/A</v>
      </c>
      <c r="D12" s="236"/>
      <c r="E12" s="37"/>
      <c r="F12" s="231"/>
    </row>
    <row r="13" spans="1:7" ht="13.5" thickTop="1">
      <c r="A13" s="171"/>
      <c r="B13" s="84" t="str">
        <f>'A. General Criteria'!B13</f>
        <v>APPLICATION FOR HMA PROGRAM:</v>
      </c>
      <c r="C13" s="233" t="str">
        <f>IF('A. General Criteria'!C13=0,"Please Fill Out Tab A",'A. General Criteria'!C13)</f>
        <v>HMGP</v>
      </c>
      <c r="D13" s="234"/>
      <c r="E13" s="37"/>
      <c r="F13" s="35"/>
    </row>
    <row r="14" spans="1:7">
      <c r="A14" s="38"/>
      <c r="B14" s="39"/>
      <c r="C14" s="40"/>
      <c r="D14" s="143"/>
      <c r="E14" s="85"/>
      <c r="F14" s="86"/>
    </row>
    <row r="15" spans="1:7" ht="13.5" customHeight="1">
      <c r="A15" s="189" t="str">
        <f>'A. General Criteria'!A20:D20</f>
        <v>GENERAL COMMENTS</v>
      </c>
      <c r="B15" s="190"/>
      <c r="C15" s="190"/>
      <c r="D15" s="191"/>
      <c r="E15" s="32"/>
      <c r="F15" s="42"/>
    </row>
    <row r="16" spans="1:7" ht="45" customHeight="1" thickBot="1">
      <c r="A16" s="240"/>
      <c r="B16" s="267"/>
      <c r="C16" s="267"/>
      <c r="D16" s="232"/>
      <c r="E16" s="33"/>
      <c r="F16" s="35"/>
    </row>
    <row r="17" spans="1:6" ht="39" customHeight="1" thickTop="1">
      <c r="A17" s="193" t="str">
        <f>'A. General Criteria'!A22:B22</f>
        <v>Application Review Checklist</v>
      </c>
      <c r="B17" s="194"/>
      <c r="C17" s="54" t="str">
        <f>C13</f>
        <v>HMGP</v>
      </c>
      <c r="D17" s="170" t="str">
        <f>'A. General Criteria'!D22</f>
        <v>COMMENTS and NOTES 
(will be viewed by National Evaluation panelists)</v>
      </c>
      <c r="E17" s="104" t="str">
        <f>'A. General Criteria'!E22</f>
        <v>Links/Examples</v>
      </c>
      <c r="F17" s="45"/>
    </row>
    <row r="18" spans="1:6" ht="13.5">
      <c r="A18" s="189" t="s">
        <v>957</v>
      </c>
      <c r="B18" s="190"/>
      <c r="C18" s="190"/>
      <c r="D18" s="191"/>
      <c r="E18" s="98"/>
      <c r="F18" s="33"/>
    </row>
    <row r="19" spans="1:6" ht="45">
      <c r="A19" s="114" t="s">
        <v>958</v>
      </c>
      <c r="B19" s="115" t="s">
        <v>959</v>
      </c>
      <c r="C19" s="246"/>
      <c r="D19" s="247"/>
      <c r="E19" s="116" t="s">
        <v>960</v>
      </c>
    </row>
    <row r="20" spans="1:6" ht="60">
      <c r="A20" s="117" t="s">
        <v>961</v>
      </c>
      <c r="B20" s="118" t="s">
        <v>962</v>
      </c>
      <c r="C20" s="124"/>
      <c r="D20" s="152"/>
      <c r="E20" s="119" t="s">
        <v>963</v>
      </c>
    </row>
    <row r="21" spans="1:6" ht="45">
      <c r="A21" s="117" t="s">
        <v>964</v>
      </c>
      <c r="B21" s="118" t="s">
        <v>965</v>
      </c>
      <c r="C21" s="124"/>
      <c r="D21" s="151"/>
      <c r="E21" s="119" t="s">
        <v>966</v>
      </c>
    </row>
    <row r="22" spans="1:6" ht="30">
      <c r="A22" s="117" t="s">
        <v>967</v>
      </c>
      <c r="B22" s="118" t="s">
        <v>968</v>
      </c>
      <c r="C22" s="124"/>
      <c r="D22" s="151"/>
      <c r="E22" s="119" t="s">
        <v>969</v>
      </c>
    </row>
    <row r="23" spans="1:6" ht="30">
      <c r="A23" s="117" t="s">
        <v>970</v>
      </c>
      <c r="B23" s="118" t="s">
        <v>971</v>
      </c>
      <c r="C23" s="124"/>
      <c r="D23" s="151"/>
      <c r="E23" s="119" t="s">
        <v>972</v>
      </c>
    </row>
    <row r="24" spans="1:6" ht="51">
      <c r="A24" s="117" t="s">
        <v>973</v>
      </c>
      <c r="B24" s="120" t="s">
        <v>974</v>
      </c>
      <c r="C24" s="124"/>
      <c r="D24" s="151"/>
      <c r="E24" s="119" t="s">
        <v>975</v>
      </c>
    </row>
    <row r="25" spans="1:6" ht="75">
      <c r="A25" s="117" t="s">
        <v>976</v>
      </c>
      <c r="B25" s="118" t="s">
        <v>977</v>
      </c>
      <c r="C25" s="124"/>
      <c r="D25" s="151"/>
      <c r="E25" s="119" t="s">
        <v>978</v>
      </c>
    </row>
    <row r="26" spans="1:6" ht="45">
      <c r="A26" s="117" t="s">
        <v>979</v>
      </c>
      <c r="B26" s="118" t="s">
        <v>980</v>
      </c>
      <c r="C26" s="124"/>
      <c r="D26" s="151"/>
      <c r="E26" s="119" t="s">
        <v>981</v>
      </c>
    </row>
    <row r="27" spans="1:6" ht="45">
      <c r="A27" s="117" t="s">
        <v>982</v>
      </c>
      <c r="B27" s="118" t="s">
        <v>983</v>
      </c>
      <c r="C27" s="124"/>
      <c r="D27" s="151"/>
      <c r="E27" s="119" t="s">
        <v>984</v>
      </c>
    </row>
    <row r="28" spans="1:6" ht="75">
      <c r="A28" s="117" t="s">
        <v>985</v>
      </c>
      <c r="B28" s="118" t="s">
        <v>986</v>
      </c>
      <c r="C28" s="124"/>
      <c r="D28" s="151"/>
      <c r="E28" s="119" t="s">
        <v>987</v>
      </c>
    </row>
    <row r="29" spans="1:6" ht="90">
      <c r="A29" s="117" t="s">
        <v>988</v>
      </c>
      <c r="B29" s="118" t="s">
        <v>989</v>
      </c>
      <c r="C29" s="124"/>
      <c r="D29" s="151"/>
      <c r="E29" s="119" t="s">
        <v>990</v>
      </c>
    </row>
    <row r="30" spans="1:6" ht="75">
      <c r="A30" s="117" t="s">
        <v>991</v>
      </c>
      <c r="B30" s="118" t="s">
        <v>992</v>
      </c>
      <c r="C30" s="124"/>
      <c r="D30" s="151"/>
      <c r="E30" s="119" t="s">
        <v>993</v>
      </c>
    </row>
    <row r="31" spans="1:6" ht="75">
      <c r="A31" s="117" t="s">
        <v>994</v>
      </c>
      <c r="B31" s="118" t="s">
        <v>995</v>
      </c>
      <c r="C31" s="124"/>
      <c r="D31" s="151"/>
      <c r="E31" s="119" t="s">
        <v>996</v>
      </c>
    </row>
    <row r="32" spans="1:6" ht="75">
      <c r="A32" s="117" t="s">
        <v>997</v>
      </c>
      <c r="B32" s="120" t="s">
        <v>998</v>
      </c>
      <c r="C32" s="124"/>
      <c r="D32" s="151"/>
      <c r="E32" s="119"/>
    </row>
    <row r="33" spans="1:5" ht="30">
      <c r="A33" s="117" t="s">
        <v>999</v>
      </c>
      <c r="B33" s="121" t="s">
        <v>1000</v>
      </c>
      <c r="C33" s="124"/>
      <c r="D33" s="151"/>
      <c r="E33" s="119" t="s">
        <v>1001</v>
      </c>
    </row>
    <row r="34" spans="1:5" ht="30">
      <c r="A34" s="117" t="s">
        <v>1002</v>
      </c>
      <c r="B34" s="121" t="s">
        <v>1003</v>
      </c>
      <c r="C34" s="124"/>
      <c r="D34" s="151"/>
      <c r="E34" s="119" t="s">
        <v>1004</v>
      </c>
    </row>
    <row r="35" spans="1:5" ht="75">
      <c r="A35" s="117" t="s">
        <v>1005</v>
      </c>
      <c r="B35" s="121" t="s">
        <v>1006</v>
      </c>
      <c r="C35" s="124"/>
      <c r="D35" s="151"/>
      <c r="E35" s="119" t="s">
        <v>1007</v>
      </c>
    </row>
    <row r="36" spans="1:5" ht="60">
      <c r="A36" s="117" t="s">
        <v>1008</v>
      </c>
      <c r="B36" s="121" t="s">
        <v>1009</v>
      </c>
      <c r="C36" s="124"/>
      <c r="D36" s="151"/>
      <c r="E36" s="119" t="s">
        <v>1010</v>
      </c>
    </row>
    <row r="37" spans="1:5" ht="90">
      <c r="A37" s="117" t="s">
        <v>1011</v>
      </c>
      <c r="B37" s="121" t="s">
        <v>1012</v>
      </c>
      <c r="C37" s="124"/>
      <c r="D37" s="151"/>
      <c r="E37" s="119" t="s">
        <v>1013</v>
      </c>
    </row>
    <row r="38" spans="1:5" ht="75">
      <c r="A38" s="117" t="s">
        <v>1014</v>
      </c>
      <c r="B38" s="121" t="s">
        <v>1015</v>
      </c>
      <c r="C38" s="124"/>
      <c r="D38" s="151"/>
      <c r="E38" s="116" t="s">
        <v>1016</v>
      </c>
    </row>
    <row r="39" spans="1:5" ht="45">
      <c r="A39" s="117" t="s">
        <v>1017</v>
      </c>
      <c r="B39" s="122" t="s">
        <v>1018</v>
      </c>
      <c r="C39" s="124"/>
      <c r="D39" s="151"/>
      <c r="E39" s="119"/>
    </row>
    <row r="40" spans="1:5" ht="13.5" thickBot="1">
      <c r="A40" s="243"/>
      <c r="B40" s="244"/>
      <c r="C40" s="244"/>
      <c r="D40" s="245"/>
      <c r="E40" s="97"/>
    </row>
    <row r="41" spans="1:5" ht="13.5" thickTop="1"/>
  </sheetData>
  <sheetProtection password="C9AF" sheet="1" objects="1" scenarios="1" formatCells="0" formatColumns="0" formatRows="0"/>
  <protectedRanges>
    <protectedRange sqref="A16" name="Range1_1"/>
  </protectedRanges>
  <mergeCells count="23">
    <mergeCell ref="F10:F12"/>
    <mergeCell ref="C11:D11"/>
    <mergeCell ref="C12:D12"/>
    <mergeCell ref="A1:A8"/>
    <mergeCell ref="C1:D1"/>
    <mergeCell ref="C2:D2"/>
    <mergeCell ref="C3:D3"/>
    <mergeCell ref="F3:F5"/>
    <mergeCell ref="C4:D4"/>
    <mergeCell ref="C5:D5"/>
    <mergeCell ref="E6:E7"/>
    <mergeCell ref="F7:F8"/>
    <mergeCell ref="E8:E9"/>
    <mergeCell ref="A40:D40"/>
    <mergeCell ref="C19:D19"/>
    <mergeCell ref="A9:A12"/>
    <mergeCell ref="C9:D9"/>
    <mergeCell ref="C10:D10"/>
    <mergeCell ref="C13:D13"/>
    <mergeCell ref="A15:D15"/>
    <mergeCell ref="A16:D16"/>
    <mergeCell ref="A17:B17"/>
    <mergeCell ref="A18:D18"/>
  </mergeCells>
  <conditionalFormatting sqref="C17 C1:D13">
    <cfRule type="containsText" dxfId="103" priority="5" operator="containsText" text="Please Fill Out Tab A">
      <formula>NOT(ISERROR(SEARCH("Please Fill Out Tab A",C1)))</formula>
    </cfRule>
  </conditionalFormatting>
  <conditionalFormatting sqref="C6:E7">
    <cfRule type="expression" dxfId="102" priority="4">
      <formula>$D$6/$D$8&gt;0.75</formula>
    </cfRule>
  </conditionalFormatting>
  <conditionalFormatting sqref="C8:E8">
    <cfRule type="expression" dxfId="101" priority="3">
      <formula>($D$7+$D$6)&lt;&gt;$D$8</formula>
    </cfRule>
  </conditionalFormatting>
  <conditionalFormatting sqref="C17">
    <cfRule type="containsText" dxfId="100" priority="2" operator="containsText" text="Please Fill Out Tab A">
      <formula>NOT(ISERROR(SEARCH("Please Fill Out Tab A",C17)))</formula>
    </cfRule>
  </conditionalFormatting>
  <conditionalFormatting sqref="C19:C39">
    <cfRule type="containsBlanks" dxfId="99" priority="9">
      <formula>LEN(TRIM(C19))=0</formula>
    </cfRule>
  </conditionalFormatting>
  <conditionalFormatting sqref="A22:D22">
    <cfRule type="expression" dxfId="98" priority="6">
      <formula>OR($C$21="No",$C$21="N/A")</formula>
    </cfRule>
  </conditionalFormatting>
  <conditionalFormatting sqref="C20 C22:C39">
    <cfRule type="containsText" dxfId="97" priority="1" operator="containsText" text="No">
      <formula>NOT(ISERROR(SEARCH("No",C20)))</formula>
    </cfRule>
  </conditionalFormatting>
  <conditionalFormatting sqref="D20 D22:D39">
    <cfRule type="expression" dxfId="96" priority="7">
      <formula>AND($C20="No",$D20="")</formula>
    </cfRule>
  </conditionalFormatting>
  <conditionalFormatting sqref="D20:D39">
    <cfRule type="expression" dxfId="95" priority="10">
      <formula>AND($C20="N/A",$D20="")</formula>
    </cfRule>
  </conditionalFormatting>
  <conditionalFormatting sqref="A18:D39">
    <cfRule type="expression" dxfId="94" priority="8">
      <formula>OR(VALUE(LEFT($G$3,3))&lt;200,VALUE(LEFT($G$3,3))&gt;201)</formula>
    </cfRule>
  </conditionalFormatting>
  <dataValidations count="2">
    <dataValidation type="list" allowBlank="1" showInputMessage="1" showErrorMessage="1" sqref="C13">
      <formula1>Programs</formula1>
    </dataValidation>
    <dataValidation type="list" allowBlank="1" showInputMessage="1" showErrorMessage="1" sqref="C20:C32 C33:C39">
      <formula1>Response</formula1>
    </dataValidation>
  </dataValidations>
  <printOptions horizontalCentered="1"/>
  <pageMargins left="0.25" right="0.25" top="0.75" bottom="0.75" header="0.3" footer="0.3"/>
  <pageSetup orientation="portrait" useFirstPageNumber="1" r:id="rId1"/>
  <headerFooter alignWithMargins="0">
    <oddHeader>&amp;CHazard Mitigation Assistance (HMA) - Application Review Tool (ART)</oddHeader>
    <oddFooter>&amp;L&amp;F&amp;R&amp;A: &amp;P of &amp;N</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9.9978637043366805E-2"/>
  </sheetPr>
  <dimension ref="A1:H39"/>
  <sheetViews>
    <sheetView workbookViewId="0">
      <selection activeCell="A16" sqref="A16:D16"/>
    </sheetView>
  </sheetViews>
  <sheetFormatPr defaultRowHeight="12.75"/>
  <cols>
    <col min="1" max="1" width="5" style="123" customWidth="1"/>
    <col min="2" max="2" width="42.85546875" style="113" customWidth="1"/>
    <col min="3" max="3" width="7.85546875" style="113" customWidth="1"/>
    <col min="4" max="4" width="47.85546875" style="149" customWidth="1"/>
    <col min="5" max="6" width="25.7109375" style="113" customWidth="1"/>
    <col min="7" max="7" width="0" style="113" hidden="1" customWidth="1"/>
    <col min="8" max="8" width="9.140625" style="113"/>
  </cols>
  <sheetData>
    <row r="1" spans="1:7" ht="13.5" thickTop="1">
      <c r="A1" s="177" t="s">
        <v>0</v>
      </c>
      <c r="B1" s="78" t="str">
        <f>'A. General Criteria'!B1</f>
        <v>GRANT NUMBER:</v>
      </c>
      <c r="C1" s="225" t="str">
        <f>IF('A. General Criteria'!C1=0,"Please Fill Out Tab A",'A. General Criteria'!C1)</f>
        <v>Please Fill Out Tab A</v>
      </c>
      <c r="D1" s="226"/>
      <c r="E1" s="95"/>
      <c r="F1" s="88" t="str">
        <f>'A. General Criteria'!F1</f>
        <v>KEY</v>
      </c>
    </row>
    <row r="2" spans="1:7">
      <c r="A2" s="178"/>
      <c r="B2" s="79" t="str">
        <f>'A. General Criteria'!B2</f>
        <v>SUBGRANT NUMBER:</v>
      </c>
      <c r="C2" s="223" t="str">
        <f>IF('A. General Criteria'!C2=0,"Please Fill Out Tab A",'A. General Criteria'!C2)</f>
        <v>Please Fill Out Tab A</v>
      </c>
      <c r="D2" s="224"/>
      <c r="E2" s="96"/>
      <c r="F2" s="89"/>
    </row>
    <row r="3" spans="1:7">
      <c r="A3" s="178"/>
      <c r="B3" s="79" t="str">
        <f>'A. General Criteria'!B3</f>
        <v>SUBGRANT TITLE:</v>
      </c>
      <c r="C3" s="223" t="str">
        <f>IF('A. General Criteria'!C3=0,"Please Fill Out Tab A",'A. General Criteria'!C3)</f>
        <v>Please Fill Out Tab A</v>
      </c>
      <c r="D3" s="224"/>
      <c r="E3" s="93"/>
      <c r="F3" s="173" t="str">
        <f>'A. General Criteria'!F3:F5</f>
        <v>All GREEN fields must be completed during Regional Application Review.</v>
      </c>
      <c r="G3" s="113">
        <f>'A. General Criteria'!C28</f>
        <v>0</v>
      </c>
    </row>
    <row r="4" spans="1:7">
      <c r="A4" s="178"/>
      <c r="B4" s="79" t="str">
        <f>'A. General Criteria'!B4</f>
        <v>SUBGRANTEE NAME:</v>
      </c>
      <c r="C4" s="223" t="str">
        <f>IF('A. General Criteria'!C4=0,"Please Fill Out Tab A",'A. General Criteria'!C4)</f>
        <v>Please Fill Out Tab A</v>
      </c>
      <c r="D4" s="224"/>
      <c r="E4" s="93"/>
      <c r="F4" s="174"/>
    </row>
    <row r="5" spans="1:7">
      <c r="A5" s="178"/>
      <c r="B5" s="79" t="str">
        <f>'A. General Criteria'!B5</f>
        <v>SUBGRANTEE TYPE:</v>
      </c>
      <c r="C5" s="223" t="str">
        <f>IF('A. General Criteria'!C5=0,"Please Fill Out Tab A",'A. General Criteria'!C5)</f>
        <v>Please Fill Out Tab A</v>
      </c>
      <c r="D5" s="224"/>
      <c r="E5" s="94" t="str">
        <f>'A. General Criteria'!E5</f>
        <v>Fed/Non Fed Check</v>
      </c>
      <c r="F5" s="175"/>
    </row>
    <row r="6" spans="1:7">
      <c r="A6" s="178"/>
      <c r="B6" s="79" t="str">
        <f>'A. General Criteria'!B6</f>
        <v>FEDERAL SHARE:</v>
      </c>
      <c r="C6" s="55" t="e">
        <f>'A. General Criteria'!C6:C6</f>
        <v>#DIV/0!</v>
      </c>
      <c r="D6" s="147" t="str">
        <f>IF('A. General Criteria'!D6=0,"Please Fill Out Tab A",'A. General Criteria'!D6)</f>
        <v>Please Fill Out Tab A</v>
      </c>
      <c r="E6" s="176" t="e">
        <f>'A. General Criteria'!E6:E7</f>
        <v>#DIV/0!</v>
      </c>
      <c r="F6" s="90"/>
    </row>
    <row r="7" spans="1:7">
      <c r="A7" s="178"/>
      <c r="B7" s="79" t="str">
        <f>'A. General Criteria'!B7</f>
        <v>NON-FEDERAL SHARE:</v>
      </c>
      <c r="C7" s="55" t="e">
        <f>'A. General Criteria'!C7:C7</f>
        <v>#DIV/0!</v>
      </c>
      <c r="D7" s="147" t="str">
        <f>IF('A. General Criteria'!D7=0,"Please Fill Out Tab A",'A. General Criteria'!D7)</f>
        <v>Please Fill Out Tab A</v>
      </c>
      <c r="E7" s="176"/>
      <c r="F7" s="173" t="str">
        <f>'A. General Criteria'!F7:F8</f>
        <v>All RED fields require additional attention.</v>
      </c>
    </row>
    <row r="8" spans="1:7" ht="13.5" thickBot="1">
      <c r="A8" s="179"/>
      <c r="B8" s="81" t="str">
        <f>'A. General Criteria'!B8</f>
        <v>TOTAL ESTIMATED COST:</v>
      </c>
      <c r="C8" s="70" t="str">
        <f>'A. General Criteria'!C8:C8</f>
        <v>OK</v>
      </c>
      <c r="D8" s="148" t="str">
        <f>IF('A. General Criteria'!D8=0,"Please Fill Out Tab A",'A. General Criteria'!D8)</f>
        <v>Please Fill Out Tab A</v>
      </c>
      <c r="E8" s="176" t="str">
        <f>'A. General Criteria'!E8:E9</f>
        <v>Totals Match</v>
      </c>
      <c r="F8" s="174"/>
    </row>
    <row r="9" spans="1:7" ht="14.25" customHeight="1" thickTop="1">
      <c r="A9" s="177" t="s">
        <v>15</v>
      </c>
      <c r="B9" s="78" t="str">
        <f>'A. General Criteria'!B9</f>
        <v>REGIONAL PROGRAM REVIEWER:</v>
      </c>
      <c r="C9" s="225" t="str">
        <f>IF('A. General Criteria'!C9=0,"Please Fill Out Tab A",'A. General Criteria'!C9)</f>
        <v>Please Fill Out Tab A</v>
      </c>
      <c r="D9" s="226"/>
      <c r="E9" s="176"/>
      <c r="F9" s="91"/>
    </row>
    <row r="10" spans="1:7" ht="14.25" customHeight="1">
      <c r="A10" s="178"/>
      <c r="B10" s="79" t="str">
        <f>'A. General Criteria'!B10</f>
        <v>PROGRAM REVIEW COMPLETION DATE:</v>
      </c>
      <c r="C10" s="227" t="str">
        <f>IF('A. General Criteria'!C10=0,"Please Fill Out Tab A",'A. General Criteria'!C10)</f>
        <v>Please Fill Out Tab A</v>
      </c>
      <c r="D10" s="228"/>
      <c r="E10" s="37"/>
      <c r="F10" s="173" t="str">
        <f>'A. General Criteria'!F10:F12</f>
        <v>All Gray Fields are not-applicable, given provided information.</v>
      </c>
    </row>
    <row r="11" spans="1:7" ht="14.25" customHeight="1">
      <c r="A11" s="178"/>
      <c r="B11" s="79" t="str">
        <f>'A. General Criteria'!B11</f>
        <v>REGIONAL PLANNER REVIEWER:</v>
      </c>
      <c r="C11" s="223" t="str">
        <f>IF('A. General Criteria'!C11=0,"Please Fill Out Tab A",'A. General Criteria'!C11)</f>
        <v>N/A</v>
      </c>
      <c r="D11" s="224"/>
      <c r="E11" s="37"/>
      <c r="F11" s="174"/>
    </row>
    <row r="12" spans="1:7" ht="14.25" customHeight="1" thickBot="1">
      <c r="A12" s="186"/>
      <c r="B12" s="83" t="str">
        <f>'A. General Criteria'!B12</f>
        <v>PLANNER REVIEW COMPLETION DATE:</v>
      </c>
      <c r="C12" s="235" t="str">
        <f>IF('A. General Criteria'!C12=0,"Please Fill Out Tab A",'A. General Criteria'!C12)</f>
        <v>N/A</v>
      </c>
      <c r="D12" s="236"/>
      <c r="E12" s="37"/>
      <c r="F12" s="231"/>
    </row>
    <row r="13" spans="1:7" ht="13.5" thickTop="1">
      <c r="A13" s="171"/>
      <c r="B13" s="84" t="str">
        <f>'A. General Criteria'!B13</f>
        <v>APPLICATION FOR HMA PROGRAM:</v>
      </c>
      <c r="C13" s="233" t="str">
        <f>IF('A. General Criteria'!C13=0,"Please Fill Out Tab A",'A. General Criteria'!C13)</f>
        <v>HMGP</v>
      </c>
      <c r="D13" s="234"/>
      <c r="E13" s="37"/>
      <c r="F13" s="35"/>
    </row>
    <row r="14" spans="1:7">
      <c r="A14" s="38"/>
      <c r="B14" s="39"/>
      <c r="C14" s="40"/>
      <c r="D14" s="143"/>
      <c r="E14" s="85"/>
      <c r="F14" s="86"/>
    </row>
    <row r="15" spans="1:7" ht="13.5" customHeight="1">
      <c r="A15" s="189" t="str">
        <f>'A. General Criteria'!A20:D20</f>
        <v>GENERAL COMMENTS</v>
      </c>
      <c r="B15" s="190"/>
      <c r="C15" s="190"/>
      <c r="D15" s="191"/>
      <c r="E15" s="32"/>
      <c r="F15" s="42"/>
    </row>
    <row r="16" spans="1:7" ht="45" customHeight="1" thickBot="1">
      <c r="A16" s="240"/>
      <c r="B16" s="267"/>
      <c r="C16" s="267"/>
      <c r="D16" s="232"/>
      <c r="E16" s="33"/>
      <c r="F16" s="35"/>
    </row>
    <row r="17" spans="1:6" ht="39" customHeight="1" thickTop="1">
      <c r="A17" s="193" t="str">
        <f>'A. General Criteria'!A22:B22</f>
        <v>Application Review Checklist</v>
      </c>
      <c r="B17" s="194"/>
      <c r="C17" s="54" t="str">
        <f>C13</f>
        <v>HMGP</v>
      </c>
      <c r="D17" s="170" t="str">
        <f>'A. General Criteria'!D22</f>
        <v>COMMENTS and NOTES 
(will be viewed by National Evaluation panelists)</v>
      </c>
      <c r="E17" s="104" t="str">
        <f>'A. General Criteria'!E22</f>
        <v>Links/Examples</v>
      </c>
      <c r="F17" s="45"/>
    </row>
    <row r="18" spans="1:6" ht="13.5">
      <c r="A18" s="189" t="s">
        <v>1019</v>
      </c>
      <c r="B18" s="190"/>
      <c r="C18" s="190"/>
      <c r="D18" s="191"/>
      <c r="E18" s="87"/>
      <c r="F18" s="33"/>
    </row>
    <row r="19" spans="1:6" ht="45">
      <c r="A19" s="117" t="s">
        <v>1020</v>
      </c>
      <c r="B19" s="120" t="s">
        <v>1021</v>
      </c>
      <c r="C19" s="138"/>
      <c r="D19" s="152"/>
      <c r="E19" s="125" t="s">
        <v>960</v>
      </c>
    </row>
    <row r="20" spans="1:6" ht="30">
      <c r="A20" s="117" t="s">
        <v>1022</v>
      </c>
      <c r="B20" s="120" t="s">
        <v>1023</v>
      </c>
      <c r="C20" s="138"/>
      <c r="D20" s="152"/>
      <c r="E20" s="125" t="s">
        <v>960</v>
      </c>
    </row>
    <row r="21" spans="1:6" ht="30">
      <c r="A21" s="117" t="s">
        <v>1024</v>
      </c>
      <c r="B21" s="120" t="s">
        <v>1025</v>
      </c>
      <c r="C21" s="138"/>
      <c r="D21" s="152"/>
      <c r="E21" s="125" t="s">
        <v>960</v>
      </c>
    </row>
    <row r="22" spans="1:6" ht="30">
      <c r="A22" s="117" t="s">
        <v>1026</v>
      </c>
      <c r="B22" s="120" t="s">
        <v>1027</v>
      </c>
      <c r="C22" s="138"/>
      <c r="D22" s="152"/>
      <c r="E22" s="125" t="s">
        <v>960</v>
      </c>
    </row>
    <row r="23" spans="1:6" ht="30">
      <c r="A23" s="117" t="s">
        <v>1028</v>
      </c>
      <c r="B23" s="120" t="s">
        <v>1029</v>
      </c>
      <c r="C23" s="138"/>
      <c r="D23" s="152"/>
      <c r="E23" s="125" t="s">
        <v>960</v>
      </c>
    </row>
    <row r="24" spans="1:6" ht="30">
      <c r="A24" s="117" t="s">
        <v>1030</v>
      </c>
      <c r="B24" s="120" t="s">
        <v>1031</v>
      </c>
      <c r="C24" s="138"/>
      <c r="D24" s="152"/>
      <c r="E24" s="125"/>
    </row>
    <row r="25" spans="1:6" ht="75">
      <c r="A25" s="117" t="s">
        <v>1032</v>
      </c>
      <c r="B25" s="120" t="s">
        <v>1033</v>
      </c>
      <c r="C25" s="138"/>
      <c r="D25" s="152"/>
      <c r="E25" s="125" t="s">
        <v>960</v>
      </c>
    </row>
    <row r="26" spans="1:6" ht="30">
      <c r="A26" s="117" t="s">
        <v>1034</v>
      </c>
      <c r="B26" s="120" t="s">
        <v>1035</v>
      </c>
      <c r="C26" s="138"/>
      <c r="D26" s="152"/>
      <c r="E26" s="125" t="s">
        <v>1036</v>
      </c>
    </row>
    <row r="27" spans="1:6" ht="45">
      <c r="A27" s="117" t="s">
        <v>1037</v>
      </c>
      <c r="B27" s="120" t="s">
        <v>1038</v>
      </c>
      <c r="C27" s="138"/>
      <c r="D27" s="152"/>
      <c r="E27" s="125" t="s">
        <v>1039</v>
      </c>
    </row>
    <row r="28" spans="1:6" ht="30">
      <c r="A28" s="117" t="s">
        <v>1040</v>
      </c>
      <c r="B28" s="120" t="s">
        <v>1041</v>
      </c>
      <c r="C28" s="138"/>
      <c r="D28" s="152"/>
      <c r="E28" s="125" t="s">
        <v>1042</v>
      </c>
    </row>
    <row r="29" spans="1:6" ht="45">
      <c r="A29" s="117" t="s">
        <v>1043</v>
      </c>
      <c r="B29" s="120" t="s">
        <v>1044</v>
      </c>
      <c r="C29" s="248"/>
      <c r="D29" s="249"/>
      <c r="E29" s="125" t="s">
        <v>1045</v>
      </c>
    </row>
    <row r="30" spans="1:6" ht="45">
      <c r="A30" s="117" t="s">
        <v>1046</v>
      </c>
      <c r="B30" s="120" t="s">
        <v>1047</v>
      </c>
      <c r="C30" s="138"/>
      <c r="D30" s="152"/>
      <c r="E30" s="125" t="s">
        <v>1048</v>
      </c>
    </row>
    <row r="31" spans="1:6" ht="60">
      <c r="A31" s="117" t="s">
        <v>1049</v>
      </c>
      <c r="B31" s="120" t="s">
        <v>1050</v>
      </c>
      <c r="C31" s="138"/>
      <c r="D31" s="152"/>
      <c r="E31" s="125" t="s">
        <v>1051</v>
      </c>
    </row>
    <row r="32" spans="1:6" ht="30">
      <c r="A32" s="117" t="s">
        <v>1052</v>
      </c>
      <c r="B32" s="120" t="s">
        <v>1053</v>
      </c>
      <c r="C32" s="138"/>
      <c r="D32" s="152"/>
      <c r="E32" s="125" t="s">
        <v>1054</v>
      </c>
    </row>
    <row r="33" spans="1:5" ht="51">
      <c r="A33" s="117" t="s">
        <v>1055</v>
      </c>
      <c r="B33" s="120" t="s">
        <v>1056</v>
      </c>
      <c r="C33" s="138"/>
      <c r="D33" s="152"/>
      <c r="E33" s="125" t="s">
        <v>1057</v>
      </c>
    </row>
    <row r="34" spans="1:5" ht="51">
      <c r="A34" s="117" t="s">
        <v>1058</v>
      </c>
      <c r="B34" s="120" t="s">
        <v>1059</v>
      </c>
      <c r="C34" s="138"/>
      <c r="D34" s="152"/>
      <c r="E34" s="125" t="s">
        <v>1057</v>
      </c>
    </row>
    <row r="35" spans="1:5" ht="51">
      <c r="A35" s="117" t="s">
        <v>1060</v>
      </c>
      <c r="B35" s="120" t="s">
        <v>1061</v>
      </c>
      <c r="C35" s="153"/>
      <c r="D35" s="152"/>
      <c r="E35" s="125" t="s">
        <v>1057</v>
      </c>
    </row>
    <row r="36" spans="1:5" ht="30">
      <c r="A36" s="117" t="s">
        <v>1062</v>
      </c>
      <c r="B36" s="120" t="s">
        <v>1063</v>
      </c>
      <c r="C36" s="153"/>
      <c r="D36" s="152"/>
      <c r="E36" s="125"/>
    </row>
    <row r="37" spans="1:5" ht="30">
      <c r="A37" s="117" t="s">
        <v>1064</v>
      </c>
      <c r="B37" s="120" t="s">
        <v>1065</v>
      </c>
      <c r="C37" s="153"/>
      <c r="D37" s="152"/>
      <c r="E37" s="125" t="s">
        <v>1066</v>
      </c>
    </row>
    <row r="38" spans="1:5" ht="13.5" thickBot="1">
      <c r="A38" s="243"/>
      <c r="B38" s="244"/>
      <c r="C38" s="244"/>
      <c r="D38" s="245"/>
      <c r="E38" s="100"/>
    </row>
    <row r="39" spans="1:5" ht="13.5" thickTop="1"/>
  </sheetData>
  <sheetProtection password="C9AF" sheet="1" objects="1" scenarios="1" formatCells="0" formatColumns="0" formatRows="0"/>
  <protectedRanges>
    <protectedRange sqref="A16" name="Range1_1"/>
  </protectedRanges>
  <mergeCells count="23">
    <mergeCell ref="F10:F12"/>
    <mergeCell ref="C11:D11"/>
    <mergeCell ref="C12:D12"/>
    <mergeCell ref="A1:A8"/>
    <mergeCell ref="C1:D1"/>
    <mergeCell ref="C2:D2"/>
    <mergeCell ref="C3:D3"/>
    <mergeCell ref="F3:F5"/>
    <mergeCell ref="C4:D4"/>
    <mergeCell ref="C5:D5"/>
    <mergeCell ref="E6:E7"/>
    <mergeCell ref="F7:F8"/>
    <mergeCell ref="E8:E9"/>
    <mergeCell ref="A38:D38"/>
    <mergeCell ref="C29:D29"/>
    <mergeCell ref="A9:A12"/>
    <mergeCell ref="C9:D9"/>
    <mergeCell ref="C10:D10"/>
    <mergeCell ref="C13:D13"/>
    <mergeCell ref="A15:D15"/>
    <mergeCell ref="A16:D16"/>
    <mergeCell ref="A17:B17"/>
    <mergeCell ref="A18:D18"/>
  </mergeCells>
  <conditionalFormatting sqref="C17 C1:D13">
    <cfRule type="containsText" dxfId="93" priority="6" operator="containsText" text="Please Fill Out Tab A">
      <formula>NOT(ISERROR(SEARCH("Please Fill Out Tab A",C1)))</formula>
    </cfRule>
  </conditionalFormatting>
  <conditionalFormatting sqref="C6:E7">
    <cfRule type="expression" dxfId="92" priority="2">
      <formula>$D$6/$D$8&gt;0.75</formula>
    </cfRule>
  </conditionalFormatting>
  <conditionalFormatting sqref="C8:E8">
    <cfRule type="expression" dxfId="91" priority="3">
      <formula>($D$7+$D$6)&lt;&gt;$D$8</formula>
    </cfRule>
  </conditionalFormatting>
  <conditionalFormatting sqref="C17">
    <cfRule type="containsText" dxfId="90" priority="4" operator="containsText" text="Please Fill Out Tab A">
      <formula>NOT(ISERROR(SEARCH("Please Fill Out Tab A",C17)))</formula>
    </cfRule>
  </conditionalFormatting>
  <conditionalFormatting sqref="C19:C37">
    <cfRule type="containsBlanks" dxfId="89" priority="9">
      <formula>LEN(TRIM(C19))=0</formula>
    </cfRule>
  </conditionalFormatting>
  <conditionalFormatting sqref="C19:C28 C30:C37">
    <cfRule type="containsText" dxfId="88" priority="5" operator="containsText" text="No">
      <formula>NOT(ISERROR(SEARCH("No",C19)))</formula>
    </cfRule>
  </conditionalFormatting>
  <conditionalFormatting sqref="D19:D28 D30:D34">
    <cfRule type="expression" dxfId="87" priority="8">
      <formula>AND($C19="No",$D19="")</formula>
    </cfRule>
  </conditionalFormatting>
  <conditionalFormatting sqref="D19:D28 D30:D34">
    <cfRule type="expression" dxfId="86" priority="7">
      <formula>AND($C19="N/A",$D19="")</formula>
    </cfRule>
  </conditionalFormatting>
  <conditionalFormatting sqref="A18:D37">
    <cfRule type="expression" dxfId="85" priority="1">
      <formula>OR(VALUE(LEFT($G$3,3))&lt;403,VALUE(LEFT($G$3,3))&gt;500)</formula>
    </cfRule>
  </conditionalFormatting>
  <dataValidations count="2">
    <dataValidation type="list" allowBlank="1" showInputMessage="1" showErrorMessage="1" sqref="C13">
      <formula1>Programs</formula1>
    </dataValidation>
    <dataValidation type="list" allowBlank="1" showInputMessage="1" showErrorMessage="1" sqref="C19:C28 C30 C31:C37">
      <formula1>Response</formula1>
    </dataValidation>
  </dataValidations>
  <printOptions horizontalCentered="1"/>
  <pageMargins left="0.25" right="0.25" top="0.75" bottom="0.75" header="0.3" footer="0.3"/>
  <pageSetup orientation="portrait" useFirstPageNumber="1" r:id="rId1"/>
  <headerFooter alignWithMargins="0">
    <oddHeader>&amp;CHazard Mitigation Assistance (HMA) - Application Review Tool (ART)</oddHeader>
    <oddFooter>&amp;L&amp;F&amp;R&amp;A: &amp;P of &amp;N</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2"/>
  <sheetViews>
    <sheetView workbookViewId="0">
      <selection activeCell="A16" sqref="A16:D16"/>
    </sheetView>
  </sheetViews>
  <sheetFormatPr defaultRowHeight="12.75"/>
  <cols>
    <col min="1" max="1" width="5" style="113" customWidth="1"/>
    <col min="2" max="2" width="42.85546875" style="149" customWidth="1"/>
    <col min="3" max="3" width="7.85546875" style="149" customWidth="1"/>
    <col min="4" max="4" width="47.85546875" style="149" customWidth="1"/>
    <col min="5" max="6" width="25.7109375" style="113" customWidth="1"/>
    <col min="7" max="7" width="0" style="113" hidden="1" customWidth="1"/>
    <col min="8" max="8" width="9.140625" style="113"/>
  </cols>
  <sheetData>
    <row r="1" spans="1:7" ht="13.5" thickTop="1">
      <c r="A1" s="177" t="s">
        <v>0</v>
      </c>
      <c r="B1" s="78" t="str">
        <f>'A. General Criteria'!B1</f>
        <v>GRANT NUMBER:</v>
      </c>
      <c r="C1" s="225" t="str">
        <f>IF('A. General Criteria'!C1=0,"Please Fill Out Tab A",'A. General Criteria'!C1)</f>
        <v>Please Fill Out Tab A</v>
      </c>
      <c r="D1" s="226"/>
      <c r="E1" s="95"/>
      <c r="F1" s="88" t="str">
        <f>'A. General Criteria'!F1</f>
        <v>KEY</v>
      </c>
    </row>
    <row r="2" spans="1:7">
      <c r="A2" s="178"/>
      <c r="B2" s="79" t="str">
        <f>'A. General Criteria'!B2</f>
        <v>SUBGRANT NUMBER:</v>
      </c>
      <c r="C2" s="223" t="str">
        <f>IF('A. General Criteria'!C2=0,"Please Fill Out Tab A",'A. General Criteria'!C2)</f>
        <v>Please Fill Out Tab A</v>
      </c>
      <c r="D2" s="224"/>
      <c r="E2" s="96"/>
      <c r="F2" s="89"/>
    </row>
    <row r="3" spans="1:7">
      <c r="A3" s="178"/>
      <c r="B3" s="79" t="str">
        <f>'A. General Criteria'!B3</f>
        <v>SUBGRANT TITLE:</v>
      </c>
      <c r="C3" s="223" t="str">
        <f>IF('A. General Criteria'!C3=0,"Please Fill Out Tab A",'A. General Criteria'!C3)</f>
        <v>Please Fill Out Tab A</v>
      </c>
      <c r="D3" s="224"/>
      <c r="E3" s="93"/>
      <c r="F3" s="173" t="str">
        <f>'A. General Criteria'!F3:F5</f>
        <v>All GREEN fields must be completed during Regional Application Review.</v>
      </c>
      <c r="G3" s="113">
        <f>'A. General Criteria'!C28</f>
        <v>0</v>
      </c>
    </row>
    <row r="4" spans="1:7">
      <c r="A4" s="178"/>
      <c r="B4" s="79" t="str">
        <f>'A. General Criteria'!B4</f>
        <v>SUBGRANTEE NAME:</v>
      </c>
      <c r="C4" s="223" t="str">
        <f>IF('A. General Criteria'!C4=0,"Please Fill Out Tab A",'A. General Criteria'!C4)</f>
        <v>Please Fill Out Tab A</v>
      </c>
      <c r="D4" s="224"/>
      <c r="E4" s="93"/>
      <c r="F4" s="174"/>
    </row>
    <row r="5" spans="1:7">
      <c r="A5" s="178"/>
      <c r="B5" s="79" t="str">
        <f>'A. General Criteria'!B5</f>
        <v>SUBGRANTEE TYPE:</v>
      </c>
      <c r="C5" s="223" t="str">
        <f>IF('A. General Criteria'!C5=0,"Please Fill Out Tab A",'A. General Criteria'!C5)</f>
        <v>Please Fill Out Tab A</v>
      </c>
      <c r="D5" s="224"/>
      <c r="E5" s="94" t="str">
        <f>'A. General Criteria'!E5</f>
        <v>Fed/Non Fed Check</v>
      </c>
      <c r="F5" s="175"/>
    </row>
    <row r="6" spans="1:7">
      <c r="A6" s="178"/>
      <c r="B6" s="79" t="str">
        <f>'A. General Criteria'!B6</f>
        <v>FEDERAL SHARE:</v>
      </c>
      <c r="C6" s="108" t="e">
        <f>'A. General Criteria'!C6:C6</f>
        <v>#DIV/0!</v>
      </c>
      <c r="D6" s="147" t="str">
        <f>IF('A. General Criteria'!D6=0,"Please Fill Out Tab A",'A. General Criteria'!D6)</f>
        <v>Please Fill Out Tab A</v>
      </c>
      <c r="E6" s="176" t="e">
        <f>'A. General Criteria'!E6:E7</f>
        <v>#DIV/0!</v>
      </c>
      <c r="F6" s="90"/>
    </row>
    <row r="7" spans="1:7">
      <c r="A7" s="178"/>
      <c r="B7" s="79" t="str">
        <f>'A. General Criteria'!B7</f>
        <v>NON-FEDERAL SHARE:</v>
      </c>
      <c r="C7" s="108" t="e">
        <f>'A. General Criteria'!C7:C7</f>
        <v>#DIV/0!</v>
      </c>
      <c r="D7" s="147" t="str">
        <f>IF('A. General Criteria'!D7=0,"Please Fill Out Tab A",'A. General Criteria'!D7)</f>
        <v>Please Fill Out Tab A</v>
      </c>
      <c r="E7" s="176"/>
      <c r="F7" s="173" t="str">
        <f>'A. General Criteria'!F7:F8</f>
        <v>All RED fields require additional attention.</v>
      </c>
    </row>
    <row r="8" spans="1:7" ht="13.5" thickBot="1">
      <c r="A8" s="179"/>
      <c r="B8" s="81" t="str">
        <f>'A. General Criteria'!B8</f>
        <v>TOTAL ESTIMATED COST:</v>
      </c>
      <c r="C8" s="109" t="str">
        <f>'A. General Criteria'!C8:C8</f>
        <v>OK</v>
      </c>
      <c r="D8" s="148" t="str">
        <f>IF('A. General Criteria'!D8=0,"Please Fill Out Tab A",'A. General Criteria'!D8)</f>
        <v>Please Fill Out Tab A</v>
      </c>
      <c r="E8" s="176" t="str">
        <f>'A. General Criteria'!E8:E9</f>
        <v>Totals Match</v>
      </c>
      <c r="F8" s="174"/>
    </row>
    <row r="9" spans="1:7" ht="14.25" customHeight="1" thickTop="1">
      <c r="A9" s="177" t="s">
        <v>15</v>
      </c>
      <c r="B9" s="78" t="str">
        <f>'A. General Criteria'!B9</f>
        <v>REGIONAL PROGRAM REVIEWER:</v>
      </c>
      <c r="C9" s="225" t="str">
        <f>IF('A. General Criteria'!C9=0,"Please Fill Out Tab A",'A. General Criteria'!C9)</f>
        <v>Please Fill Out Tab A</v>
      </c>
      <c r="D9" s="226"/>
      <c r="E9" s="176"/>
      <c r="F9" s="91"/>
    </row>
    <row r="10" spans="1:7" ht="14.25" customHeight="1">
      <c r="A10" s="178"/>
      <c r="B10" s="79" t="str">
        <f>'A. General Criteria'!B10</f>
        <v>PROGRAM REVIEW COMPLETION DATE:</v>
      </c>
      <c r="C10" s="227" t="str">
        <f>IF('A. General Criteria'!C10=0,"Please Fill Out Tab A",'A. General Criteria'!C10)</f>
        <v>Please Fill Out Tab A</v>
      </c>
      <c r="D10" s="228"/>
      <c r="E10" s="37"/>
      <c r="F10" s="173" t="str">
        <f>'A. General Criteria'!F10:F12</f>
        <v>All Gray Fields are not-applicable, given provided information.</v>
      </c>
    </row>
    <row r="11" spans="1:7" ht="14.25" customHeight="1">
      <c r="A11" s="178"/>
      <c r="B11" s="79" t="str">
        <f>'A. General Criteria'!B11</f>
        <v>REGIONAL PLANNER REVIEWER:</v>
      </c>
      <c r="C11" s="223" t="str">
        <f>IF('A. General Criteria'!C11=0,"Please Fill Out Tab A",'A. General Criteria'!C11)</f>
        <v>N/A</v>
      </c>
      <c r="D11" s="224"/>
      <c r="E11" s="37"/>
      <c r="F11" s="174"/>
    </row>
    <row r="12" spans="1:7" ht="14.25" customHeight="1" thickBot="1">
      <c r="A12" s="186"/>
      <c r="B12" s="83" t="str">
        <f>'A. General Criteria'!B12</f>
        <v>PLANNER REVIEW COMPLETION DATE:</v>
      </c>
      <c r="C12" s="235" t="str">
        <f>IF('A. General Criteria'!C12=0,"Please Fill Out Tab A",'A. General Criteria'!C12)</f>
        <v>N/A</v>
      </c>
      <c r="D12" s="236"/>
      <c r="E12" s="37"/>
      <c r="F12" s="231"/>
    </row>
    <row r="13" spans="1:7" ht="13.5" thickTop="1">
      <c r="A13" s="171"/>
      <c r="B13" s="84" t="str">
        <f>'A. General Criteria'!B13</f>
        <v>APPLICATION FOR HMA PROGRAM:</v>
      </c>
      <c r="C13" s="233" t="str">
        <f>IF('A. General Criteria'!C13=0,"Please Fill Out Tab A",'A. General Criteria'!C13)</f>
        <v>HMGP</v>
      </c>
      <c r="D13" s="234"/>
      <c r="E13" s="37"/>
      <c r="F13" s="35"/>
    </row>
    <row r="14" spans="1:7">
      <c r="A14" s="38"/>
      <c r="B14" s="39"/>
      <c r="C14" s="40"/>
      <c r="D14" s="143"/>
      <c r="E14" s="85"/>
      <c r="F14" s="86"/>
    </row>
    <row r="15" spans="1:7" ht="13.5" customHeight="1">
      <c r="A15" s="189" t="str">
        <f>'A. General Criteria'!A20:D20</f>
        <v>GENERAL COMMENTS</v>
      </c>
      <c r="B15" s="190"/>
      <c r="C15" s="190"/>
      <c r="D15" s="191"/>
      <c r="E15" s="32"/>
      <c r="F15" s="42"/>
    </row>
    <row r="16" spans="1:7" ht="45" customHeight="1" thickBot="1">
      <c r="A16" s="240"/>
      <c r="B16" s="267"/>
      <c r="C16" s="267"/>
      <c r="D16" s="232"/>
      <c r="E16" s="33"/>
      <c r="F16" s="35"/>
    </row>
    <row r="17" spans="1:6" ht="39" customHeight="1" thickTop="1">
      <c r="A17" s="193" t="str">
        <f>'A. General Criteria'!A22:B22</f>
        <v>Application Review Checklist</v>
      </c>
      <c r="B17" s="194"/>
      <c r="C17" s="54" t="str">
        <f>C13</f>
        <v>HMGP</v>
      </c>
      <c r="D17" s="170" t="str">
        <f>'A. General Criteria'!D22</f>
        <v>COMMENTS and NOTES 
(will be viewed by National Evaluation panelists)</v>
      </c>
      <c r="E17" s="104" t="str">
        <f>'A. General Criteria'!E22</f>
        <v>Links/Examples</v>
      </c>
      <c r="F17" s="45"/>
    </row>
    <row r="18" spans="1:6" ht="13.5">
      <c r="A18" s="189" t="s">
        <v>1067</v>
      </c>
      <c r="B18" s="190"/>
      <c r="C18" s="190"/>
      <c r="D18" s="191"/>
      <c r="E18" s="87"/>
      <c r="F18" s="33"/>
    </row>
    <row r="19" spans="1:6" ht="75">
      <c r="A19" s="127" t="s">
        <v>1068</v>
      </c>
      <c r="B19" s="120" t="s">
        <v>1069</v>
      </c>
      <c r="C19" s="138"/>
      <c r="D19" s="152"/>
      <c r="E19" s="116" t="s">
        <v>1070</v>
      </c>
    </row>
    <row r="20" spans="1:6" ht="30">
      <c r="A20" s="127" t="s">
        <v>1071</v>
      </c>
      <c r="B20" s="120" t="s">
        <v>1072</v>
      </c>
      <c r="C20" s="138"/>
      <c r="D20" s="152"/>
      <c r="E20" s="119"/>
    </row>
    <row r="21" spans="1:6" ht="30">
      <c r="A21" s="127" t="s">
        <v>1073</v>
      </c>
      <c r="B21" s="120" t="s">
        <v>1074</v>
      </c>
      <c r="C21" s="138"/>
      <c r="D21" s="152"/>
      <c r="E21" s="119" t="s">
        <v>1075</v>
      </c>
    </row>
    <row r="22" spans="1:6" ht="45">
      <c r="A22" s="127" t="s">
        <v>1076</v>
      </c>
      <c r="B22" s="120" t="s">
        <v>1077</v>
      </c>
      <c r="C22" s="138"/>
      <c r="D22" s="152"/>
      <c r="E22" s="119"/>
    </row>
    <row r="23" spans="1:6" ht="75">
      <c r="A23" s="127" t="s">
        <v>1078</v>
      </c>
      <c r="B23" s="120" t="s">
        <v>1079</v>
      </c>
      <c r="C23" s="138"/>
      <c r="D23" s="152"/>
      <c r="E23" s="119" t="s">
        <v>1080</v>
      </c>
    </row>
    <row r="24" spans="1:6" ht="30">
      <c r="A24" s="127" t="s">
        <v>1081</v>
      </c>
      <c r="B24" s="120" t="s">
        <v>1082</v>
      </c>
      <c r="C24" s="138"/>
      <c r="D24" s="152"/>
      <c r="E24" s="119" t="s">
        <v>1083</v>
      </c>
    </row>
    <row r="25" spans="1:6" ht="45">
      <c r="A25" s="127" t="s">
        <v>1084</v>
      </c>
      <c r="B25" s="120" t="s">
        <v>1085</v>
      </c>
      <c r="C25" s="138"/>
      <c r="D25" s="152"/>
      <c r="E25" s="119" t="s">
        <v>1086</v>
      </c>
    </row>
    <row r="26" spans="1:6" ht="38.25">
      <c r="A26" s="127" t="s">
        <v>1087</v>
      </c>
      <c r="B26" s="120" t="s">
        <v>1088</v>
      </c>
      <c r="C26" s="138"/>
      <c r="D26" s="152"/>
      <c r="E26" s="119" t="s">
        <v>1089</v>
      </c>
    </row>
    <row r="27" spans="1:6" ht="30">
      <c r="A27" s="127" t="s">
        <v>1090</v>
      </c>
      <c r="B27" s="120" t="s">
        <v>1091</v>
      </c>
      <c r="C27" s="138"/>
      <c r="D27" s="152"/>
      <c r="E27" s="119" t="s">
        <v>1092</v>
      </c>
    </row>
    <row r="28" spans="1:6" ht="45">
      <c r="A28" s="127" t="s">
        <v>1093</v>
      </c>
      <c r="B28" s="120" t="s">
        <v>1094</v>
      </c>
      <c r="C28" s="138"/>
      <c r="D28" s="152"/>
      <c r="E28" s="119" t="s">
        <v>1086</v>
      </c>
    </row>
    <row r="29" spans="1:6" ht="30">
      <c r="A29" s="127" t="s">
        <v>1095</v>
      </c>
      <c r="B29" s="120" t="s">
        <v>1096</v>
      </c>
      <c r="C29" s="138"/>
      <c r="D29" s="152"/>
      <c r="E29" s="119" t="s">
        <v>1097</v>
      </c>
    </row>
    <row r="30" spans="1:6" ht="45">
      <c r="A30" s="127" t="s">
        <v>1098</v>
      </c>
      <c r="B30" s="120" t="s">
        <v>1099</v>
      </c>
      <c r="C30" s="138"/>
      <c r="D30" s="152"/>
      <c r="E30" s="119" t="s">
        <v>1097</v>
      </c>
    </row>
    <row r="31" spans="1:6" ht="30">
      <c r="A31" s="127" t="s">
        <v>1100</v>
      </c>
      <c r="B31" s="120" t="s">
        <v>1101</v>
      </c>
      <c r="C31" s="138"/>
      <c r="D31" s="152"/>
      <c r="E31" s="119" t="s">
        <v>1097</v>
      </c>
    </row>
    <row r="32" spans="1:6" ht="45">
      <c r="A32" s="127" t="s">
        <v>1102</v>
      </c>
      <c r="B32" s="120" t="s">
        <v>1103</v>
      </c>
      <c r="C32" s="138"/>
      <c r="D32" s="152"/>
      <c r="E32" s="119" t="s">
        <v>1104</v>
      </c>
    </row>
    <row r="33" spans="1:5" ht="63.75">
      <c r="A33" s="127" t="s">
        <v>1105</v>
      </c>
      <c r="B33" s="120" t="s">
        <v>1106</v>
      </c>
      <c r="C33" s="138"/>
      <c r="D33" s="152"/>
      <c r="E33" s="119" t="s">
        <v>1107</v>
      </c>
    </row>
    <row r="34" spans="1:5" ht="30">
      <c r="A34" s="127" t="s">
        <v>1108</v>
      </c>
      <c r="B34" s="120" t="s">
        <v>1109</v>
      </c>
      <c r="C34" s="138"/>
      <c r="D34" s="152"/>
      <c r="E34" s="119" t="s">
        <v>1086</v>
      </c>
    </row>
    <row r="35" spans="1:5" ht="30">
      <c r="A35" s="127" t="s">
        <v>1110</v>
      </c>
      <c r="B35" s="120" t="s">
        <v>1111</v>
      </c>
      <c r="C35" s="138"/>
      <c r="D35" s="152"/>
      <c r="E35" s="119" t="s">
        <v>1097</v>
      </c>
    </row>
    <row r="36" spans="1:5" ht="45">
      <c r="A36" s="127" t="s">
        <v>1112</v>
      </c>
      <c r="B36" s="120" t="s">
        <v>1113</v>
      </c>
      <c r="C36" s="154"/>
      <c r="D36" s="152"/>
      <c r="E36" s="116" t="s">
        <v>1114</v>
      </c>
    </row>
    <row r="37" spans="1:5" ht="45">
      <c r="A37" s="127" t="s">
        <v>1115</v>
      </c>
      <c r="B37" s="120" t="s">
        <v>1116</v>
      </c>
      <c r="C37" s="154"/>
      <c r="D37" s="152"/>
      <c r="E37" s="119"/>
    </row>
    <row r="38" spans="1:5" ht="30">
      <c r="A38" s="127" t="s">
        <v>1117</v>
      </c>
      <c r="B38" s="120" t="s">
        <v>1118</v>
      </c>
      <c r="C38" s="154"/>
      <c r="D38" s="152"/>
      <c r="E38" s="119" t="s">
        <v>1119</v>
      </c>
    </row>
    <row r="39" spans="1:5" ht="45">
      <c r="A39" s="127" t="s">
        <v>1120</v>
      </c>
      <c r="B39" s="120" t="s">
        <v>1121</v>
      </c>
      <c r="C39" s="154"/>
      <c r="D39" s="152"/>
      <c r="E39" s="119" t="s">
        <v>1122</v>
      </c>
    </row>
    <row r="40" spans="1:5" ht="60">
      <c r="A40" s="127" t="s">
        <v>1123</v>
      </c>
      <c r="B40" s="120" t="s">
        <v>1124</v>
      </c>
      <c r="C40" s="154"/>
      <c r="D40" s="152"/>
      <c r="E40" s="116" t="s">
        <v>1125</v>
      </c>
    </row>
    <row r="41" spans="1:5" ht="13.5" thickBot="1">
      <c r="A41" s="243"/>
      <c r="B41" s="244"/>
      <c r="C41" s="244"/>
      <c r="D41" s="245"/>
      <c r="E41" s="99"/>
    </row>
    <row r="42" spans="1:5" ht="13.5" thickTop="1"/>
  </sheetData>
  <sheetProtection password="C9AF" sheet="1" objects="1" scenarios="1" formatCells="0" formatColumns="0" formatRows="0"/>
  <protectedRanges>
    <protectedRange sqref="A16" name="Range1_1"/>
  </protectedRanges>
  <mergeCells count="22">
    <mergeCell ref="A1:A8"/>
    <mergeCell ref="C1:D1"/>
    <mergeCell ref="C2:D2"/>
    <mergeCell ref="C3:D3"/>
    <mergeCell ref="F3:F5"/>
    <mergeCell ref="C4:D4"/>
    <mergeCell ref="C5:D5"/>
    <mergeCell ref="E6:E7"/>
    <mergeCell ref="F7:F8"/>
    <mergeCell ref="E8:E9"/>
    <mergeCell ref="A41:D41"/>
    <mergeCell ref="A9:A12"/>
    <mergeCell ref="C9:D9"/>
    <mergeCell ref="C10:D10"/>
    <mergeCell ref="F10:F12"/>
    <mergeCell ref="C11:D11"/>
    <mergeCell ref="C12:D12"/>
    <mergeCell ref="C13:D13"/>
    <mergeCell ref="A15:D15"/>
    <mergeCell ref="A16:D16"/>
    <mergeCell ref="A17:B17"/>
    <mergeCell ref="A18:D18"/>
  </mergeCells>
  <conditionalFormatting sqref="C17 C1:D13">
    <cfRule type="containsText" dxfId="84" priority="5" operator="containsText" text="Please Fill Out Tab A">
      <formula>NOT(ISERROR(SEARCH("Please Fill Out Tab A",C1)))</formula>
    </cfRule>
  </conditionalFormatting>
  <conditionalFormatting sqref="C6:E7">
    <cfRule type="expression" dxfId="83" priority="4">
      <formula>$D$6/$D$8&gt;0.75</formula>
    </cfRule>
  </conditionalFormatting>
  <conditionalFormatting sqref="C8:E8">
    <cfRule type="expression" dxfId="82" priority="3">
      <formula>($D$7+$D$6)&lt;&gt;$D$8</formula>
    </cfRule>
  </conditionalFormatting>
  <conditionalFormatting sqref="C17">
    <cfRule type="containsText" dxfId="81" priority="2" operator="containsText" text="Please Fill Out Tab A">
      <formula>NOT(ISERROR(SEARCH("Please Fill Out Tab A",C17)))</formula>
    </cfRule>
  </conditionalFormatting>
  <conditionalFormatting sqref="C19:C40">
    <cfRule type="containsText" dxfId="80" priority="1" operator="containsText" text="No">
      <formula>NOT(ISERROR(SEARCH("No",C19)))</formula>
    </cfRule>
    <cfRule type="containsBlanks" dxfId="79" priority="7">
      <formula>LEN(TRIM(C19))=0</formula>
    </cfRule>
  </conditionalFormatting>
  <conditionalFormatting sqref="D19:D40">
    <cfRule type="expression" dxfId="78" priority="9">
      <formula>AND($C19="N/A",$D19="")</formula>
    </cfRule>
    <cfRule type="expression" dxfId="77" priority="8">
      <formula>AND($C19="No",$D19="")</formula>
    </cfRule>
  </conditionalFormatting>
  <conditionalFormatting sqref="A18:D40">
    <cfRule type="expression" dxfId="76" priority="6">
      <formula>OR(VALUE(LEFT($G$3,3))&lt;&gt;202)</formula>
    </cfRule>
  </conditionalFormatting>
  <dataValidations count="2">
    <dataValidation type="list" allowBlank="1" showInputMessage="1" showErrorMessage="1" sqref="C13">
      <formula1>Programs</formula1>
    </dataValidation>
    <dataValidation type="list" allowBlank="1" showInputMessage="1" showErrorMessage="1" sqref="C19:C40">
      <formula1>Response</formula1>
    </dataValidation>
  </dataValidations>
  <printOptions horizontalCentered="1"/>
  <pageMargins left="0.25" right="0.25" top="0.75" bottom="0.75" header="0.3" footer="0.3"/>
  <pageSetup orientation="portrait" useFirstPageNumber="1" r:id="rId1"/>
  <headerFooter alignWithMargins="0">
    <oddHeader>&amp;CHazard Mitigation Assistance (HMA) - Application Review Tool (ART)</oddHeader>
    <oddFooter>&amp;L&amp;F&amp;R&amp;A: &amp;P of &amp;N</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2" tint="-9.9978637043366805E-2"/>
  </sheetPr>
  <dimension ref="A1:H31"/>
  <sheetViews>
    <sheetView zoomScaleNormal="100" workbookViewId="0">
      <selection activeCell="A16" sqref="A16:D16"/>
    </sheetView>
  </sheetViews>
  <sheetFormatPr defaultColWidth="9.140625" defaultRowHeight="12.75"/>
  <cols>
    <col min="1" max="1" width="5" style="48" customWidth="1"/>
    <col min="2" max="2" width="42.85546875" style="150" customWidth="1"/>
    <col min="3" max="3" width="7.85546875" style="146" customWidth="1"/>
    <col min="4" max="4" width="47.85546875" style="146" customWidth="1"/>
    <col min="5" max="5" width="25.7109375" style="50" customWidth="1"/>
    <col min="6" max="6" width="25.7109375" style="33" customWidth="1"/>
    <col min="7" max="7" width="28.7109375" style="33" hidden="1" customWidth="1"/>
    <col min="8" max="8" width="8.7109375" style="46" customWidth="1"/>
    <col min="9" max="12" width="8.7109375" style="31" customWidth="1"/>
    <col min="13" max="16" width="4.85546875" style="31" customWidth="1"/>
    <col min="17" max="16384" width="9.140625" style="31"/>
  </cols>
  <sheetData>
    <row r="1" spans="1:8" s="28" customFormat="1" ht="12.75" customHeight="1" thickTop="1">
      <c r="A1" s="177" t="s">
        <v>0</v>
      </c>
      <c r="B1" s="78" t="str">
        <f>'A. General Criteria'!B1</f>
        <v>GRANT NUMBER:</v>
      </c>
      <c r="C1" s="225" t="str">
        <f>IF('A. General Criteria'!C1=0,"Please Fill Out Tab A",'A. General Criteria'!C1)</f>
        <v>Please Fill Out Tab A</v>
      </c>
      <c r="D1" s="226"/>
      <c r="E1" s="95"/>
      <c r="F1" s="88" t="str">
        <f>'A. General Criteria'!F1</f>
        <v>KEY</v>
      </c>
      <c r="G1" s="35"/>
      <c r="H1" s="36"/>
    </row>
    <row r="2" spans="1:8" s="28" customFormat="1" ht="12.75" customHeight="1">
      <c r="A2" s="178"/>
      <c r="B2" s="79" t="str">
        <f>'A. General Criteria'!B2</f>
        <v>SUBGRANT NUMBER:</v>
      </c>
      <c r="C2" s="223" t="str">
        <f>IF('A. General Criteria'!C2=0,"Please Fill Out Tab A",'A. General Criteria'!C2)</f>
        <v>Please Fill Out Tab A</v>
      </c>
      <c r="D2" s="224"/>
      <c r="E2" s="96"/>
      <c r="F2" s="89"/>
      <c r="G2" s="35"/>
      <c r="H2" s="36"/>
    </row>
    <row r="3" spans="1:8" s="28" customFormat="1" ht="12.75" customHeight="1">
      <c r="A3" s="178"/>
      <c r="B3" s="79" t="str">
        <f>'A. General Criteria'!B3</f>
        <v>SUBGRANT TITLE:</v>
      </c>
      <c r="C3" s="223" t="str">
        <f>IF('A. General Criteria'!C3=0,"Please Fill Out Tab A",'A. General Criteria'!C3)</f>
        <v>Please Fill Out Tab A</v>
      </c>
      <c r="D3" s="224"/>
      <c r="E3" s="93"/>
      <c r="F3" s="173" t="str">
        <f>'A. General Criteria'!F3:F5</f>
        <v>All GREEN fields must be completed during Regional Application Review.</v>
      </c>
      <c r="G3" s="35">
        <f>'A. General Criteria'!C28</f>
        <v>0</v>
      </c>
      <c r="H3" s="36"/>
    </row>
    <row r="4" spans="1:8" s="28" customFormat="1" ht="15" customHeight="1">
      <c r="A4" s="178"/>
      <c r="B4" s="79" t="str">
        <f>'A. General Criteria'!B4</f>
        <v>SUBGRANTEE NAME:</v>
      </c>
      <c r="C4" s="223" t="str">
        <f>IF('A. General Criteria'!C4=0,"Please Fill Out Tab A",'A. General Criteria'!C4)</f>
        <v>Please Fill Out Tab A</v>
      </c>
      <c r="D4" s="224"/>
      <c r="E4" s="93"/>
      <c r="F4" s="174"/>
      <c r="G4" s="36"/>
      <c r="H4" s="36"/>
    </row>
    <row r="5" spans="1:8" s="28" customFormat="1">
      <c r="A5" s="178"/>
      <c r="B5" s="79" t="str">
        <f>'A. General Criteria'!B5</f>
        <v>SUBGRANTEE TYPE:</v>
      </c>
      <c r="C5" s="223" t="str">
        <f>IF('A. General Criteria'!C5=0,"Please Fill Out Tab A",'A. General Criteria'!C5)</f>
        <v>Please Fill Out Tab A</v>
      </c>
      <c r="D5" s="224"/>
      <c r="E5" s="94" t="str">
        <f>'A. General Criteria'!E5</f>
        <v>Fed/Non Fed Check</v>
      </c>
      <c r="F5" s="175"/>
      <c r="G5" s="36"/>
      <c r="H5" s="36"/>
    </row>
    <row r="6" spans="1:8" s="28" customFormat="1">
      <c r="A6" s="178"/>
      <c r="B6" s="79" t="str">
        <f>'A. General Criteria'!B6</f>
        <v>FEDERAL SHARE:</v>
      </c>
      <c r="C6" s="108" t="e">
        <f>'A. General Criteria'!C6:C6</f>
        <v>#DIV/0!</v>
      </c>
      <c r="D6" s="147" t="str">
        <f>IF('A. General Criteria'!D6=0,"Please Fill Out Tab A",'A. General Criteria'!D6)</f>
        <v>Please Fill Out Tab A</v>
      </c>
      <c r="E6" s="176" t="e">
        <f>'A. General Criteria'!E6:E7</f>
        <v>#DIV/0!</v>
      </c>
      <c r="F6" s="90"/>
      <c r="G6" s="35"/>
      <c r="H6" s="36"/>
    </row>
    <row r="7" spans="1:8" s="28" customFormat="1" ht="15" customHeight="1">
      <c r="A7" s="178"/>
      <c r="B7" s="79" t="str">
        <f>'A. General Criteria'!B7</f>
        <v>NON-FEDERAL SHARE:</v>
      </c>
      <c r="C7" s="108" t="e">
        <f>'A. General Criteria'!C7:C7</f>
        <v>#DIV/0!</v>
      </c>
      <c r="D7" s="147" t="str">
        <f>IF('A. General Criteria'!D7=0,"Please Fill Out Tab A",'A. General Criteria'!D7)</f>
        <v>Please Fill Out Tab A</v>
      </c>
      <c r="E7" s="176"/>
      <c r="F7" s="173" t="str">
        <f>'A. General Criteria'!F7:F8</f>
        <v>All RED fields require additional attention.</v>
      </c>
      <c r="G7" s="35"/>
      <c r="H7" s="36"/>
    </row>
    <row r="8" spans="1:8" s="28" customFormat="1" ht="12.75" customHeight="1" thickBot="1">
      <c r="A8" s="179"/>
      <c r="B8" s="81" t="str">
        <f>'A. General Criteria'!B8</f>
        <v>TOTAL ESTIMATED COST:</v>
      </c>
      <c r="C8" s="109" t="str">
        <f>'A. General Criteria'!C8:C8</f>
        <v>OK</v>
      </c>
      <c r="D8" s="148" t="str">
        <f>IF('A. General Criteria'!D8=0,"Please Fill Out Tab A",'A. General Criteria'!D8)</f>
        <v>Please Fill Out Tab A</v>
      </c>
      <c r="E8" s="176" t="str">
        <f>'A. General Criteria'!E8:E9</f>
        <v>Totals Match</v>
      </c>
      <c r="F8" s="174"/>
      <c r="G8" s="35"/>
      <c r="H8" s="36"/>
    </row>
    <row r="9" spans="1:8" s="28" customFormat="1" ht="15" customHeight="1" thickTop="1">
      <c r="A9" s="177" t="s">
        <v>15</v>
      </c>
      <c r="B9" s="78" t="str">
        <f>'A. General Criteria'!B9</f>
        <v>REGIONAL PROGRAM REVIEWER:</v>
      </c>
      <c r="C9" s="225" t="str">
        <f>IF('A. General Criteria'!C9=0,"Please Fill Out Tab A",'A. General Criteria'!C9)</f>
        <v>Please Fill Out Tab A</v>
      </c>
      <c r="D9" s="226"/>
      <c r="E9" s="176"/>
      <c r="F9" s="91"/>
      <c r="G9" s="35"/>
      <c r="H9" s="36"/>
    </row>
    <row r="10" spans="1:8" s="28" customFormat="1" ht="15" customHeight="1">
      <c r="A10" s="178"/>
      <c r="B10" s="79" t="str">
        <f>'A. General Criteria'!B10</f>
        <v>PROGRAM REVIEW COMPLETION DATE:</v>
      </c>
      <c r="C10" s="227" t="str">
        <f>IF('A. General Criteria'!C10=0,"Please Fill Out Tab A",'A. General Criteria'!C10)</f>
        <v>Please Fill Out Tab A</v>
      </c>
      <c r="D10" s="228"/>
      <c r="E10" s="37"/>
      <c r="F10" s="173" t="str">
        <f>'A. General Criteria'!F10:F12</f>
        <v>All Gray Fields are not-applicable, given provided information.</v>
      </c>
      <c r="G10" s="35"/>
      <c r="H10" s="36"/>
    </row>
    <row r="11" spans="1:8" s="28" customFormat="1" ht="15" customHeight="1">
      <c r="A11" s="178"/>
      <c r="B11" s="79" t="str">
        <f>'A. General Criteria'!B11</f>
        <v>REGIONAL PLANNER REVIEWER:</v>
      </c>
      <c r="C11" s="223" t="str">
        <f>IF('A. General Criteria'!C11=0,"Please Fill Out Tab A",'A. General Criteria'!C11)</f>
        <v>N/A</v>
      </c>
      <c r="D11" s="224"/>
      <c r="E11" s="37"/>
      <c r="F11" s="174"/>
      <c r="G11" s="35"/>
      <c r="H11" s="36"/>
    </row>
    <row r="12" spans="1:8" s="28" customFormat="1" ht="15" customHeight="1" thickBot="1">
      <c r="A12" s="186"/>
      <c r="B12" s="83" t="str">
        <f>'A. General Criteria'!B12</f>
        <v>PLANNER REVIEW COMPLETION DATE:</v>
      </c>
      <c r="C12" s="235" t="str">
        <f>IF('A. General Criteria'!C12=0,"Please Fill Out Tab A",'A. General Criteria'!C12)</f>
        <v>N/A</v>
      </c>
      <c r="D12" s="236"/>
      <c r="E12" s="37"/>
      <c r="F12" s="231"/>
      <c r="G12" s="35"/>
      <c r="H12" s="36"/>
    </row>
    <row r="13" spans="1:8" s="28" customFormat="1" ht="15" customHeight="1" thickTop="1">
      <c r="A13" s="171"/>
      <c r="B13" s="84" t="str">
        <f>'A. General Criteria'!B13</f>
        <v>APPLICATION FOR HMA PROGRAM:</v>
      </c>
      <c r="C13" s="233" t="str">
        <f>IF('A. General Criteria'!C13=0,"Please Fill Out Tab A",'A. General Criteria'!C13)</f>
        <v>HMGP</v>
      </c>
      <c r="D13" s="234"/>
      <c r="E13" s="37"/>
      <c r="F13" s="35"/>
      <c r="G13" s="35"/>
      <c r="H13" s="36"/>
    </row>
    <row r="14" spans="1:8" s="73" customFormat="1">
      <c r="A14" s="38"/>
      <c r="B14" s="39"/>
      <c r="C14" s="40"/>
      <c r="D14" s="143"/>
      <c r="E14" s="85"/>
      <c r="F14" s="86"/>
      <c r="G14" s="86"/>
      <c r="H14" s="112"/>
    </row>
    <row r="15" spans="1:8" s="29" customFormat="1" ht="12.75" customHeight="1">
      <c r="A15" s="189" t="str">
        <f>'A. General Criteria'!A20:D20</f>
        <v>GENERAL COMMENTS</v>
      </c>
      <c r="B15" s="190"/>
      <c r="C15" s="190"/>
      <c r="D15" s="191"/>
      <c r="E15" s="32"/>
      <c r="F15" s="42"/>
      <c r="G15" s="42"/>
      <c r="H15" s="43"/>
    </row>
    <row r="16" spans="1:8" s="28" customFormat="1" ht="47.25" customHeight="1" thickBot="1">
      <c r="A16" s="240"/>
      <c r="B16" s="267"/>
      <c r="C16" s="267"/>
      <c r="D16" s="232"/>
      <c r="E16" s="33"/>
      <c r="F16" s="35"/>
      <c r="G16" s="35"/>
      <c r="H16" s="36"/>
    </row>
    <row r="17" spans="1:8" s="30" customFormat="1" ht="47.25" customHeight="1" thickTop="1">
      <c r="A17" s="193" t="str">
        <f>'A. General Criteria'!A22:B22</f>
        <v>Application Review Checklist</v>
      </c>
      <c r="B17" s="194"/>
      <c r="C17" s="54" t="str">
        <f>C13</f>
        <v>HMGP</v>
      </c>
      <c r="D17" s="170" t="str">
        <f>'A. General Criteria'!D22</f>
        <v>COMMENTS and NOTES 
(will be viewed by National Evaluation panelists)</v>
      </c>
      <c r="E17" s="104" t="str">
        <f>'A. General Criteria'!E22</f>
        <v>Links/Examples</v>
      </c>
      <c r="F17" s="45"/>
      <c r="G17" s="45"/>
      <c r="H17" s="45"/>
    </row>
    <row r="18" spans="1:8" ht="13.5">
      <c r="A18" s="189" t="s">
        <v>1126</v>
      </c>
      <c r="B18" s="190"/>
      <c r="C18" s="190"/>
      <c r="D18" s="191"/>
      <c r="E18" s="87"/>
    </row>
    <row r="19" spans="1:8" ht="25.5">
      <c r="A19" s="65" t="s">
        <v>1127</v>
      </c>
      <c r="B19" s="51" t="s">
        <v>1128</v>
      </c>
      <c r="C19" s="252"/>
      <c r="D19" s="295"/>
      <c r="E19" s="269"/>
    </row>
    <row r="20" spans="1:8" ht="51">
      <c r="A20" s="65" t="s">
        <v>1129</v>
      </c>
      <c r="B20" s="51" t="s">
        <v>1130</v>
      </c>
      <c r="C20" s="172"/>
      <c r="D20" s="144"/>
      <c r="E20" s="269"/>
    </row>
    <row r="21" spans="1:8" ht="51">
      <c r="A21" s="65" t="s">
        <v>1131</v>
      </c>
      <c r="B21" s="51" t="s">
        <v>1132</v>
      </c>
      <c r="C21" s="172"/>
      <c r="D21" s="144"/>
      <c r="E21" s="59" t="s">
        <v>1133</v>
      </c>
    </row>
    <row r="22" spans="1:8" ht="25.5">
      <c r="A22" s="65" t="s">
        <v>1134</v>
      </c>
      <c r="B22" s="51" t="s">
        <v>1135</v>
      </c>
      <c r="C22" s="172"/>
      <c r="D22" s="144"/>
      <c r="E22" s="269"/>
    </row>
    <row r="23" spans="1:8" ht="51">
      <c r="A23" s="65" t="s">
        <v>1136</v>
      </c>
      <c r="B23" s="296" t="s">
        <v>1137</v>
      </c>
      <c r="C23" s="172"/>
      <c r="D23" s="144"/>
      <c r="E23" s="61" t="s">
        <v>1138</v>
      </c>
    </row>
    <row r="24" spans="1:8" ht="51">
      <c r="A24" s="65" t="s">
        <v>1139</v>
      </c>
      <c r="B24" s="296" t="s">
        <v>1140</v>
      </c>
      <c r="C24" s="172"/>
      <c r="D24" s="144"/>
      <c r="E24" s="269"/>
    </row>
    <row r="25" spans="1:8" ht="51">
      <c r="A25" s="65" t="s">
        <v>1141</v>
      </c>
      <c r="B25" s="296" t="s">
        <v>1142</v>
      </c>
      <c r="C25" s="172"/>
      <c r="D25" s="144"/>
      <c r="E25" s="269"/>
    </row>
    <row r="26" spans="1:8" ht="51">
      <c r="A26" s="65" t="s">
        <v>1143</v>
      </c>
      <c r="B26" s="51" t="s">
        <v>1144</v>
      </c>
      <c r="C26" s="172"/>
      <c r="D26" s="144"/>
      <c r="E26" s="269"/>
    </row>
    <row r="27" spans="1:8" ht="51">
      <c r="A27" s="65" t="s">
        <v>1145</v>
      </c>
      <c r="B27" s="296" t="s">
        <v>1146</v>
      </c>
      <c r="C27" s="172"/>
      <c r="D27" s="144"/>
      <c r="E27" s="269"/>
    </row>
    <row r="28" spans="1:8" ht="51">
      <c r="A28" s="65" t="s">
        <v>1147</v>
      </c>
      <c r="B28" s="51" t="s">
        <v>1148</v>
      </c>
      <c r="C28" s="172"/>
      <c r="D28" s="144"/>
      <c r="E28" s="269"/>
    </row>
    <row r="29" spans="1:8" ht="64.5" thickBot="1">
      <c r="A29" s="66" t="s">
        <v>1149</v>
      </c>
      <c r="B29" s="64" t="s">
        <v>1150</v>
      </c>
      <c r="C29" s="160"/>
      <c r="D29" s="161"/>
      <c r="E29" s="74" t="s">
        <v>1151</v>
      </c>
    </row>
    <row r="30" spans="1:8" ht="18" customHeight="1" thickTop="1" thickBot="1">
      <c r="A30" s="250"/>
      <c r="B30" s="251"/>
      <c r="C30" s="251"/>
      <c r="D30" s="251"/>
      <c r="E30" s="97"/>
    </row>
    <row r="31" spans="1:8" ht="13.5" thickTop="1">
      <c r="A31" s="275"/>
      <c r="B31" s="276"/>
      <c r="C31" s="277"/>
      <c r="D31" s="277"/>
      <c r="E31" s="278"/>
    </row>
  </sheetData>
  <sheetProtection password="C9AF" sheet="1" objects="1" scenarios="1" formatCells="0" formatColumns="0" formatRows="0"/>
  <protectedRanges>
    <protectedRange sqref="C19:D19 C21:D29 C20" name="Range1"/>
    <protectedRange sqref="A16" name="Range1_1"/>
  </protectedRanges>
  <mergeCells count="23">
    <mergeCell ref="F3:F5"/>
    <mergeCell ref="E6:E7"/>
    <mergeCell ref="E8:E9"/>
    <mergeCell ref="C5:D5"/>
    <mergeCell ref="C11:D11"/>
    <mergeCell ref="F7:F8"/>
    <mergeCell ref="F10:F12"/>
    <mergeCell ref="A30:D30"/>
    <mergeCell ref="A18:D18"/>
    <mergeCell ref="A1:A8"/>
    <mergeCell ref="A9:A12"/>
    <mergeCell ref="C3:D3"/>
    <mergeCell ref="C13:D13"/>
    <mergeCell ref="C9:D9"/>
    <mergeCell ref="C10:D10"/>
    <mergeCell ref="A17:B17"/>
    <mergeCell ref="A15:D15"/>
    <mergeCell ref="A16:D16"/>
    <mergeCell ref="C19:D19"/>
    <mergeCell ref="C1:D1"/>
    <mergeCell ref="C2:D2"/>
    <mergeCell ref="C12:D12"/>
    <mergeCell ref="C4:D4"/>
  </mergeCells>
  <phoneticPr fontId="3" type="noConversion"/>
  <conditionalFormatting sqref="C17 C1:D13">
    <cfRule type="containsText" dxfId="75" priority="4" operator="containsText" text="Please Fill Out Tab A">
      <formula>NOT(ISERROR(SEARCH("Please Fill Out Tab A",C1)))</formula>
    </cfRule>
  </conditionalFormatting>
  <conditionalFormatting sqref="C6:E7">
    <cfRule type="expression" dxfId="74" priority="5">
      <formula>$D$6/$D$8&gt;0.75</formula>
    </cfRule>
  </conditionalFormatting>
  <conditionalFormatting sqref="C8:E8">
    <cfRule type="expression" dxfId="73" priority="6">
      <formula>($D$7+$D$6)&lt;&gt;$D$8</formula>
    </cfRule>
  </conditionalFormatting>
  <conditionalFormatting sqref="C20:C29">
    <cfRule type="cellIs" dxfId="72" priority="7" operator="equal">
      <formula>"No"</formula>
    </cfRule>
    <cfRule type="containsBlanks" dxfId="71" priority="24">
      <formula>LEN(TRIM(C20))=0</formula>
    </cfRule>
  </conditionalFormatting>
  <conditionalFormatting sqref="C19">
    <cfRule type="cellIs" dxfId="70" priority="8" operator="equal">
      <formula>"No"</formula>
    </cfRule>
    <cfRule type="containsBlanks" dxfId="69" priority="29">
      <formula>LEN(TRIM(C19))=0</formula>
    </cfRule>
  </conditionalFormatting>
  <conditionalFormatting sqref="D20:D24 D27:D29">
    <cfRule type="expression" dxfId="68" priority="27">
      <formula>AND(OR($C20="No",$C20="N/A"),$D20="")</formula>
    </cfRule>
  </conditionalFormatting>
  <conditionalFormatting sqref="A20:D26 A19">
    <cfRule type="expression" dxfId="67" priority="17">
      <formula>OR($C$13="SRL",$C$13="RFC")</formula>
    </cfRule>
  </conditionalFormatting>
  <conditionalFormatting sqref="A27:D28">
    <cfRule type="expression" dxfId="66" priority="18">
      <formula>$C$13&lt;&gt;"FMA"</formula>
    </cfRule>
  </conditionalFormatting>
  <conditionalFormatting sqref="A29:D29">
    <cfRule type="expression" dxfId="65" priority="19">
      <formula>$C$13&lt;&gt;"HMGP"</formula>
    </cfRule>
  </conditionalFormatting>
  <conditionalFormatting sqref="A23:D23">
    <cfRule type="expression" dxfId="64" priority="20">
      <formula>OR($C$19="Single Jurisdiction Local Mitigation Plan",$C$19="Single Jurisdictional Tribal Mitigation Plan")</formula>
    </cfRule>
  </conditionalFormatting>
  <conditionalFormatting sqref="A19:D29">
    <cfRule type="expression" dxfId="63" priority="22">
      <formula>AND(LEFT($G$3,2)&lt;&gt;"90",LEFT($G$3,2)&lt;&gt;"91",LEFT($G$3,2)&lt;&gt;"92",LEFT($G$3,2)&lt;&gt;"93",LEFT($G$3,2)&lt;&gt;"94",LEFT($G$3,2)&lt;&gt;"95",LEFT($G$3,2)&lt;&gt;"96",LEFT($G$3,2)&lt;&gt;"97")</formula>
    </cfRule>
  </conditionalFormatting>
  <conditionalFormatting sqref="C17">
    <cfRule type="containsText" dxfId="62" priority="1" operator="containsText" text="Please Fill Out Tab A">
      <formula>NOT(ISERROR(SEARCH("Please Fill Out Tab A",C17)))</formula>
    </cfRule>
  </conditionalFormatting>
  <dataValidations count="3">
    <dataValidation type="list" allowBlank="1" showInputMessage="1" showErrorMessage="1" sqref="C20:C29">
      <formula1>Response</formula1>
    </dataValidation>
    <dataValidation type="list" allowBlank="1" showInputMessage="1" showErrorMessage="1" sqref="C19:D19">
      <formula1>LocalPlanType</formula1>
    </dataValidation>
    <dataValidation type="list" allowBlank="1" showInputMessage="1" showErrorMessage="1" sqref="C13">
      <formula1>Programs</formula1>
    </dataValidation>
  </dataValidations>
  <hyperlinks>
    <hyperlink ref="E23" r:id="rId1"/>
    <hyperlink ref="E21" location="'B. Plan Status &amp; Planning Subap'!B50" display="Example Letter of Intent"/>
    <hyperlink ref="E29" r:id="rId2" location="44:1.0.1.4.57.14.18.8"/>
  </hyperlinks>
  <printOptions horizontalCentered="1"/>
  <pageMargins left="0.25" right="0.25" top="0.75" bottom="0.75" header="0.3" footer="0.3"/>
  <pageSetup fitToHeight="4" orientation="portrait" useFirstPageNumber="1" r:id="rId3"/>
  <headerFooter alignWithMargins="0">
    <oddHeader>&amp;CHazard Mitigation Assistance (HMA) - Application Review Tool (ART)</oddHeader>
    <oddFooter>&amp;L&amp;F&amp;R&amp;A: &amp;P of &amp;N</oddFooter>
  </headerFooter>
  <legacyDrawing r:id="rId4"/>
</worksheet>
</file>

<file path=docProps/app.xml><?xml version="1.0" encoding="utf-8"?>
<Properties xmlns="http://schemas.openxmlformats.org/officeDocument/2006/extended-properties" xmlns:vt="http://schemas.openxmlformats.org/officeDocument/2006/docPropsVTypes">
  <Application>Microsoft Excel Online</Application>
  <Manager/>
  <Company>FEMA</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Application Review Tool</dc:title>
  <dc:subject/>
  <dc:creator>Janice W. Doucet</dc:creator>
  <cp:keywords/>
  <dc:description>Developed in Region VII by Anthony Wright (anthony.wright@fema.dhs.gov) 1/31/2012. Adopted from Application Review Tool released by HQ.</dc:description>
  <cp:lastModifiedBy>Janice W. Doucet</cp:lastModifiedBy>
  <cp:revision/>
  <dcterms:created xsi:type="dcterms:W3CDTF">2007-12-11T15:25:51Z</dcterms:created>
  <dcterms:modified xsi:type="dcterms:W3CDTF">2016-09-08T00:20:48Z</dcterms:modified>
  <cp:category/>
  <cp:contentStatus/>
</cp:coreProperties>
</file>